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Denne_projektmappe" defaultThemeVersion="166925"/>
  <mc:AlternateContent xmlns:mc="http://schemas.openxmlformats.org/markup-compatibility/2006">
    <mc:Choice Requires="x15">
      <x15ac:absPath xmlns:x15ac="http://schemas.microsoft.com/office/spreadsheetml/2010/11/ac" url="K:\Commercial\Central Functions\Quality\Responsible Sourcing\EU Legislation\EUDR\Templates\"/>
    </mc:Choice>
  </mc:AlternateContent>
  <xr:revisionPtr revIDLastSave="0" documentId="13_ncr:1_{9BB6103F-3E99-439E-9FA9-A04FCAED5367}" xr6:coauthVersionLast="47" xr6:coauthVersionMax="47" xr10:uidLastSave="{00000000-0000-0000-0000-000000000000}"/>
  <bookViews>
    <workbookView xWindow="-28920" yWindow="-120" windowWidth="29040" windowHeight="15720" tabRatio="851" xr2:uid="{35B5B92B-85DC-40B1-A865-74874F855FB1}"/>
  </bookViews>
  <sheets>
    <sheet name="GUIDE (READ ME)" sheetId="15" r:id="rId1"/>
    <sheet name="Basic information" sheetId="1" r:id="rId2"/>
    <sheet name="Supply Chain Overview" sheetId="16" r:id="rId3"/>
    <sheet name="QS (Standard or High risk)" sheetId="7" r:id="rId4"/>
    <sheet name="QS (Low risk)" sheetId="10" r:id="rId5"/>
    <sheet name="Data (HS)" sheetId="12" state="hidden" r:id="rId6"/>
    <sheet name="Data (L)" sheetId="13" state="hidden" r:id="rId7"/>
    <sheet name="Vendor signature" sheetId="2" r:id="rId8"/>
    <sheet name="(Example) Supply Chain Overview" sheetId="3" r:id="rId9"/>
    <sheet name="Risk Assessment" sheetId="14" state="hidden" r:id="rId10"/>
    <sheet name="Country list" sheetId="4" state="hidden" r:id="rId11"/>
  </sheets>
  <externalReferences>
    <externalReference r:id="rId12"/>
  </externalReferences>
  <definedNames>
    <definedName name="COUNT">[1]Countries!$A$2:$A$227</definedName>
    <definedName name="SPECIESS">[1]Species!$B$2:$B$3422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4" l="1"/>
  <c r="H14" i="14" a="1"/>
  <c r="H14" i="14" s="1"/>
  <c r="E14" i="14"/>
  <c r="B14" i="14" a="1"/>
  <c r="B14" i="14" s="1"/>
  <c r="F14" i="10"/>
  <c r="E7" i="7"/>
  <c r="D20" i="1"/>
  <c r="C20" i="1"/>
  <c r="F41" i="7"/>
  <c r="E20" i="7"/>
  <c r="F20" i="7" a="1"/>
  <c r="F20" i="7" s="1"/>
  <c r="F9" i="7" a="1"/>
  <c r="F9" i="7" s="1"/>
  <c r="F7" i="7" a="1"/>
  <c r="F7" i="7" s="1"/>
  <c r="C7" i="7"/>
  <c r="F10" i="7" l="1" a="1"/>
  <c r="F10" i="7" s="1"/>
  <c r="E15" i="7"/>
  <c r="E16" i="7"/>
  <c r="E36" i="7"/>
  <c r="C6" i="7"/>
  <c r="C5" i="7"/>
  <c r="C9" i="7"/>
  <c r="E9" i="7"/>
  <c r="E6" i="7"/>
  <c r="E5" i="7"/>
  <c r="F10" i="10" l="1" a="1"/>
  <c r="F10" i="10" s="1"/>
  <c r="C10" i="10"/>
  <c r="F12" i="10" a="1"/>
  <c r="F12" i="10" s="1"/>
  <c r="F11" i="10" a="1"/>
  <c r="F11" i="10" s="1"/>
  <c r="F9" i="10" a="1"/>
  <c r="F9" i="10" s="1"/>
  <c r="C12" i="10"/>
  <c r="C11" i="10"/>
  <c r="C9" i="10"/>
  <c r="F7" i="10" a="1"/>
  <c r="F7" i="10" s="1"/>
  <c r="C7" i="10"/>
  <c r="F6" i="10" a="1"/>
  <c r="F6" i="10" s="1"/>
  <c r="E6" i="10"/>
  <c r="C6" i="10"/>
  <c r="F5" i="10" a="1"/>
  <c r="F5" i="10" s="1"/>
  <c r="E5" i="10"/>
  <c r="C5" i="10"/>
  <c r="F39" i="7" a="1"/>
  <c r="F39" i="7" s="1"/>
  <c r="E39" i="7"/>
  <c r="C39" i="7"/>
  <c r="F38" i="7" a="1"/>
  <c r="F38" i="7" s="1"/>
  <c r="E38" i="7"/>
  <c r="C38" i="7"/>
  <c r="F37" i="7" a="1"/>
  <c r="F37" i="7" s="1"/>
  <c r="E37" i="7"/>
  <c r="C37" i="7"/>
  <c r="F36" i="7" a="1"/>
  <c r="F36" i="7" s="1"/>
  <c r="C36" i="7"/>
  <c r="F34" i="7" a="1"/>
  <c r="F34" i="7" s="1"/>
  <c r="E34" i="7"/>
  <c r="C34" i="7"/>
  <c r="F33" i="7" a="1"/>
  <c r="F33" i="7" s="1"/>
  <c r="E33" i="7"/>
  <c r="C33" i="7"/>
  <c r="F32" i="7" a="1"/>
  <c r="F32" i="7" s="1"/>
  <c r="E32" i="7"/>
  <c r="C32" i="7"/>
  <c r="F30" i="7" a="1"/>
  <c r="F30" i="7" s="1"/>
  <c r="E30" i="7"/>
  <c r="C30" i="7"/>
  <c r="F29" i="7" a="1"/>
  <c r="F29" i="7" s="1"/>
  <c r="E29" i="7"/>
  <c r="C29" i="7"/>
  <c r="F28" i="7" a="1"/>
  <c r="F28" i="7" s="1"/>
  <c r="E28" i="7"/>
  <c r="C28" i="7"/>
  <c r="F27" i="7" a="1"/>
  <c r="F27" i="7" s="1"/>
  <c r="E27" i="7"/>
  <c r="C27" i="7"/>
  <c r="F26" i="7" a="1"/>
  <c r="F26" i="7" s="1"/>
  <c r="E26" i="7"/>
  <c r="C26" i="7"/>
  <c r="F25" i="7" a="1"/>
  <c r="F25" i="7" s="1"/>
  <c r="E25" i="7"/>
  <c r="C25" i="7"/>
  <c r="F24" i="7" a="1"/>
  <c r="F24" i="7" s="1"/>
  <c r="E24" i="7"/>
  <c r="C24" i="7"/>
  <c r="F23" i="7" a="1"/>
  <c r="F23" i="7" s="1"/>
  <c r="E23" i="7"/>
  <c r="C23" i="7"/>
  <c r="F22" i="7" a="1"/>
  <c r="F22" i="7" s="1"/>
  <c r="E22" i="7"/>
  <c r="C22" i="7"/>
  <c r="F21" i="7" a="1"/>
  <c r="F21" i="7" s="1"/>
  <c r="E21" i="7"/>
  <c r="C21" i="7"/>
  <c r="C20" i="7"/>
  <c r="F18" i="7" a="1"/>
  <c r="F18" i="7" s="1"/>
  <c r="E18" i="7"/>
  <c r="C18" i="7"/>
  <c r="F17" i="7" a="1"/>
  <c r="F17" i="7" s="1"/>
  <c r="E17" i="7"/>
  <c r="C17" i="7"/>
  <c r="F16" i="7" a="1"/>
  <c r="F16" i="7" s="1"/>
  <c r="C16" i="7"/>
  <c r="F15" i="7" a="1"/>
  <c r="F15" i="7" s="1"/>
  <c r="C15" i="7"/>
  <c r="F14" i="7" a="1"/>
  <c r="F14" i="7" s="1"/>
  <c r="E14" i="7"/>
  <c r="C14" i="7"/>
  <c r="F13" i="7" a="1"/>
  <c r="F13" i="7" s="1"/>
  <c r="E13" i="7"/>
  <c r="C13" i="7"/>
  <c r="F11" i="7" a="1"/>
  <c r="F11" i="7" s="1"/>
  <c r="E10" i="7"/>
  <c r="E11" i="7"/>
  <c r="C11" i="7"/>
  <c r="C10" i="7"/>
  <c r="F6" i="7" a="1"/>
  <c r="F6" i="7" s="1"/>
  <c r="F5" i="7" a="1"/>
  <c r="F5" i="7" s="1"/>
  <c r="M12" i="1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D2" authorId="0" shapeId="0" xr:uid="{7CB0A61B-78C3-4D0B-AC10-8A8FE2C0C896}">
      <text>
        <r>
          <rPr>
            <b/>
            <sz val="9"/>
            <color indexed="81"/>
            <rFont val="Tahoma"/>
            <family val="2"/>
          </rPr>
          <t xml:space="preserve">How to insert the picture:
1) Right-click the shape and select Format Shape
2) In the Fill section of the Format Shape pane:
- Choose Picture
- Click Insert and select the image file to embed it inside the shape.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C11" authorId="0" shapeId="0" xr:uid="{FE8C6597-9994-4853-9456-0DC41D86D0B6}">
      <text>
        <r>
          <rPr>
            <sz val="9"/>
            <color indexed="81"/>
            <rFont val="Tahoma"/>
            <family val="2"/>
          </rPr>
          <t xml:space="preserve">Please describe the tier. For example, Sawmill, MDF manufacturer, Manufacturer of finished product, etc.
</t>
        </r>
      </text>
    </comment>
    <comment ref="G11" authorId="0" shapeId="0" xr:uid="{027EBA9C-7310-4675-A4BE-2E4B54034BEF}">
      <text>
        <r>
          <rPr>
            <sz val="9"/>
            <color indexed="81"/>
            <rFont val="Tahoma"/>
            <family val="2"/>
          </rPr>
          <t xml:space="preserve">Please descripe the form of the product e.g. 'Tree in forest', 'wooden planks', 'table legs'
</t>
        </r>
      </text>
    </comment>
    <comment ref="I11" authorId="0" shapeId="0" xr:uid="{4D4DAD6C-5ECD-4965-9B03-12635CAAE73A}">
      <text>
        <r>
          <rPr>
            <sz val="9"/>
            <color indexed="81"/>
            <rFont val="Tahoma"/>
            <family val="2"/>
          </rPr>
          <t>Note: The documents must also be named accordingly and sent along with the completed form. 
Eg.,  "1) Harvest license" or "2) Invoice between XX and XX."</t>
        </r>
      </text>
    </comment>
    <comment ref="J11" authorId="0" shapeId="0" xr:uid="{A2D6931C-7847-4C49-96A6-1BBD7AA2802E}">
      <text>
        <r>
          <rPr>
            <sz val="9"/>
            <color indexed="81"/>
            <rFont val="Tahoma"/>
            <family val="2"/>
          </rPr>
          <t>Note: The documents must also be named accordingly and sent along with the completed form. 
Eg.,  "1) Harvest license" or "2) Invoice between XX and XX."</t>
        </r>
      </text>
    </comment>
    <comment ref="Q11" authorId="0" shapeId="0" xr:uid="{E349AFE4-41D5-4E75-99F2-3845151C0543}">
      <text>
        <r>
          <rPr>
            <b/>
            <sz val="9"/>
            <color indexed="81"/>
            <rFont val="Tahoma"/>
            <family val="2"/>
          </rPr>
          <t>✓ = All good
X = Needs clarification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C10" authorId="0" shapeId="0" xr:uid="{95D29E1D-75B8-471D-8449-C0C0CE371290}">
      <text>
        <r>
          <rPr>
            <sz val="9"/>
            <color indexed="81"/>
            <rFont val="Tahoma"/>
            <family val="2"/>
          </rPr>
          <t xml:space="preserve">Please describe the tier. For example, Sawmill, MDF manufacturer, Manufacturer of finished product, etc.
</t>
        </r>
      </text>
    </comment>
    <comment ref="G10" authorId="0" shapeId="0" xr:uid="{44F2DFB3-CE09-4EFD-BC7D-BE9FE7A81C6C}">
      <text>
        <r>
          <rPr>
            <sz val="9"/>
            <color indexed="81"/>
            <rFont val="Tahoma"/>
            <family val="2"/>
          </rPr>
          <t xml:space="preserve">Please descripe the form of the product e.g. 'Tree in forest', 'wooden planks', 'table legs'
</t>
        </r>
      </text>
    </comment>
    <comment ref="I10" authorId="0" shapeId="0" xr:uid="{3E791DB8-90F2-46EA-8911-04FA9CF91BE1}">
      <text>
        <r>
          <rPr>
            <sz val="9"/>
            <color indexed="81"/>
            <rFont val="Tahoma"/>
            <family val="2"/>
          </rPr>
          <t>Note: The documents must also be named accordingly and sent along with the completed form. 
Eg.,  "1) Harvest license" or "2) Invoice between XX and XX."</t>
        </r>
      </text>
    </comment>
    <comment ref="J10" authorId="0" shapeId="0" xr:uid="{1ED61753-253D-4345-B504-E0A23037488F}">
      <text>
        <r>
          <rPr>
            <sz val="9"/>
            <color indexed="81"/>
            <rFont val="Tahoma"/>
            <family val="2"/>
          </rPr>
          <t>Note: The documents must also be named accordingly and sent along with the completed form. 
Eg.,  "1) Harvest license" or "2) Invoice between XX and XX."</t>
        </r>
      </text>
    </comment>
    <comment ref="Q10" authorId="0" shapeId="0" xr:uid="{18D2B626-99EE-4E68-8742-4DB27CA927FF}">
      <text>
        <r>
          <rPr>
            <b/>
            <sz val="9"/>
            <color indexed="81"/>
            <rFont val="Tahoma"/>
            <family val="2"/>
          </rPr>
          <t>✓ = All good
X = Needs clarification</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<sst xmlns="http://schemas.openxmlformats.org/spreadsheetml/2006/main" count="806" uniqueCount="524">
  <si>
    <t>Salling Group article number</t>
  </si>
  <si>
    <t>Product components of timber</t>
  </si>
  <si>
    <t>Date:</t>
  </si>
  <si>
    <t>Vendors signature</t>
  </si>
  <si>
    <t>Company name</t>
  </si>
  <si>
    <t>Basic product information</t>
  </si>
  <si>
    <t>EUTR SUPPLY CHAIN</t>
  </si>
  <si>
    <t>Product form</t>
  </si>
  <si>
    <t>Address</t>
  </si>
  <si>
    <t>Country</t>
  </si>
  <si>
    <t>Final product</t>
  </si>
  <si>
    <t>Salling Group A/S</t>
  </si>
  <si>
    <t>Rosbjergvej 33, 8220 Brabrand</t>
  </si>
  <si>
    <t>Denmark</t>
  </si>
  <si>
    <t>Afghanistan</t>
  </si>
  <si>
    <t>Albania</t>
  </si>
  <si>
    <t>Algeria</t>
  </si>
  <si>
    <t>Andorra</t>
  </si>
  <si>
    <t>Angola</t>
  </si>
  <si>
    <t>Antigua and Barbuda</t>
  </si>
  <si>
    <t>Argentina</t>
  </si>
  <si>
    <t>Armenia</t>
  </si>
  <si>
    <t>Aruba</t>
  </si>
  <si>
    <t>Azerbaijan</t>
  </si>
  <si>
    <t>Australia</t>
  </si>
  <si>
    <t>Austria</t>
  </si>
  <si>
    <t>Bahrain</t>
  </si>
  <si>
    <t>Bangladesh</t>
  </si>
  <si>
    <t>Barbados</t>
  </si>
  <si>
    <t>Belarus</t>
  </si>
  <si>
    <t>Belgium</t>
  </si>
  <si>
    <t>Belize</t>
  </si>
  <si>
    <t>Benin</t>
  </si>
  <si>
    <t>Bermuda</t>
  </si>
  <si>
    <t>Bhutan</t>
  </si>
  <si>
    <t>Bolivia</t>
  </si>
  <si>
    <t>Bosnia and Herzegovina</t>
  </si>
  <si>
    <t>Botswana</t>
  </si>
  <si>
    <t>Brazil</t>
  </si>
  <si>
    <t>British Indian Ocean Territory</t>
  </si>
  <si>
    <t>British Virgin Islands</t>
  </si>
  <si>
    <t>Brunei</t>
  </si>
  <si>
    <t>Bulgaria</t>
  </si>
  <si>
    <t>Burkina Faso</t>
  </si>
  <si>
    <t>Burundi</t>
  </si>
  <si>
    <t>Cambodia</t>
  </si>
  <si>
    <t>Cameroon</t>
  </si>
  <si>
    <t>Canada</t>
  </si>
  <si>
    <t>Cape Verde</t>
  </si>
  <si>
    <t>Cayman Islands</t>
  </si>
  <si>
    <t>Central African Republic</t>
  </si>
  <si>
    <t>Chad</t>
  </si>
  <si>
    <t>Chile</t>
  </si>
  <si>
    <t>China</t>
  </si>
  <si>
    <t>Colombia</t>
  </si>
  <si>
    <t>Comoros</t>
  </si>
  <si>
    <t>Congo</t>
  </si>
  <si>
    <t>Cook Islands</t>
  </si>
  <si>
    <t>Costa Rica</t>
  </si>
  <si>
    <t>Croatia</t>
  </si>
  <si>
    <t>Czech Republic</t>
  </si>
  <si>
    <t>Cuba</t>
  </si>
  <si>
    <t>Cyprus</t>
  </si>
  <si>
    <t>Democratic Republic of the Congo</t>
  </si>
  <si>
    <t>Djibouti</t>
  </si>
  <si>
    <t>Dominica</t>
  </si>
  <si>
    <t>Dominican Republic</t>
  </si>
  <si>
    <t>East Timor</t>
  </si>
  <si>
    <t>Ecuador</t>
  </si>
  <si>
    <t>Egypt</t>
  </si>
  <si>
    <t>El Salvador</t>
  </si>
  <si>
    <t>Equatorial Guinea</t>
  </si>
  <si>
    <t>Eritrea</t>
  </si>
  <si>
    <t>Estonia</t>
  </si>
  <si>
    <t>Ethiopia</t>
  </si>
  <si>
    <t>Faroe Islands</t>
  </si>
  <si>
    <t>Federated States of Micronesia</t>
  </si>
  <si>
    <t>Fiji</t>
  </si>
  <si>
    <t>Finland</t>
  </si>
  <si>
    <t>France</t>
  </si>
  <si>
    <t>French Guiana</t>
  </si>
  <si>
    <t>French Polynesia</t>
  </si>
  <si>
    <t>Gabon</t>
  </si>
  <si>
    <t>Georgia</t>
  </si>
  <si>
    <t>Germany</t>
  </si>
  <si>
    <t>Ghana</t>
  </si>
  <si>
    <t>Gibraltar (UK)</t>
  </si>
  <si>
    <t>Greece</t>
  </si>
  <si>
    <t>Greenland</t>
  </si>
  <si>
    <t>Grenada</t>
  </si>
  <si>
    <t>Guadeloupe</t>
  </si>
  <si>
    <t>Guam</t>
  </si>
  <si>
    <t>Guatemala</t>
  </si>
  <si>
    <t>Guinea</t>
  </si>
  <si>
    <t>Guinea-Bissau</t>
  </si>
  <si>
    <t>Guyana</t>
  </si>
  <si>
    <t>Haiti</t>
  </si>
  <si>
    <t>Honduras</t>
  </si>
  <si>
    <t>Hong Kong</t>
  </si>
  <si>
    <t>Hungary</t>
  </si>
  <si>
    <t>Iceland</t>
  </si>
  <si>
    <t>India</t>
  </si>
  <si>
    <t>Indonesia</t>
  </si>
  <si>
    <t>Iran</t>
  </si>
  <si>
    <t>Iraq</t>
  </si>
  <si>
    <t>Ireland</t>
  </si>
  <si>
    <t>Islas Malvinas / Falkland Islands</t>
  </si>
  <si>
    <t>Israel</t>
  </si>
  <si>
    <t>Italy</t>
  </si>
  <si>
    <t>Ivory Coast</t>
  </si>
  <si>
    <t>Jamaica</t>
  </si>
  <si>
    <t>Japan</t>
  </si>
  <si>
    <t>Jordan</t>
  </si>
  <si>
    <t>Kazakhstan</t>
  </si>
  <si>
    <t>Kenya</t>
  </si>
  <si>
    <t>Kiribati</t>
  </si>
  <si>
    <t>Kosova</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</si>
  <si>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</si>
  <si>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</si>
  <si>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</si>
  <si>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</si>
  <si>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</si>
  <si>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</si>
  <si>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</si>
  <si>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</si>
  <si>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</si>
  <si>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</si>
  <si>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</si>
  <si>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</si>
  <si>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</si>
  <si>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</si>
  <si>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</si>
  <si>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</si>
  <si>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</si>
  <si>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</si>
  <si>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</si>
  <si>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</si>
  <si>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</si>
  <si>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</si>
  <si>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</si>
  <si>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</si>
  <si>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</si>
  <si>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Moldova</t>
  </si>
  <si>
    <t>Monaco</t>
  </si>
  <si>
    <t>Mongolia</t>
  </si>
  <si>
    <t>Montenegro</t>
  </si>
  <si>
    <t>Montserrat</t>
  </si>
  <si>
    <t>Morocco</t>
  </si>
  <si>
    <t>Mozambique</t>
  </si>
  <si>
    <t>Myanmar (Burma)</t>
  </si>
  <si>
    <t>Namibia</t>
  </si>
  <si>
    <t>Nauru</t>
  </si>
  <si>
    <t>Nepal</t>
  </si>
  <si>
    <t>Netherlands</t>
  </si>
  <si>
    <t>Netherlands Antilles</t>
  </si>
  <si>
    <t>New Caledonia</t>
  </si>
  <si>
    <t>New Zealand</t>
  </si>
  <si>
    <t>Nicaragua</t>
  </si>
  <si>
    <t>Niger</t>
  </si>
  <si>
    <t>Nigeria</t>
  </si>
  <si>
    <t>Norfolk Island</t>
  </si>
  <si>
    <t>North Korea</t>
  </si>
  <si>
    <t>Northern Mariana Islands</t>
  </si>
  <si>
    <t>Norway</t>
  </si>
  <si>
    <t>Oman</t>
  </si>
  <si>
    <t>Pacific Islands (Palau)</t>
  </si>
  <si>
    <t>Pakistan</t>
  </si>
  <si>
    <t>Palestinian Authority</t>
  </si>
  <si>
    <t>Panama</t>
  </si>
  <si>
    <t>Papua New Guinea</t>
  </si>
  <si>
    <t>Paraguay</t>
  </si>
  <si>
    <t>Peru</t>
  </si>
  <si>
    <t>Philippines</t>
  </si>
  <si>
    <t>Poland</t>
  </si>
  <si>
    <t>Portugal</t>
  </si>
  <si>
    <t>Puerto Rico</t>
  </si>
  <si>
    <t>Qatar</t>
  </si>
  <si>
    <t>Reunion</t>
  </si>
  <si>
    <t>Romania</t>
  </si>
  <si>
    <t>Russia</t>
  </si>
  <si>
    <t>Rwanda</t>
  </si>
  <si>
    <t>Saint Kitts and Nevis</t>
  </si>
  <si>
    <t>Saint Lucia</t>
  </si>
  <si>
    <t>Saint Pierre and Miquelon</t>
  </si>
  <si>
    <t>Saint Vincent and the Grenadines</t>
  </si>
  <si>
    <t>San Marino</t>
  </si>
  <si>
    <t>Sao Tome and Principe</t>
  </si>
  <si>
    <t>Saudi Arabia</t>
  </si>
  <si>
    <t>Senegal</t>
  </si>
  <si>
    <t>Serbia</t>
  </si>
  <si>
    <t>Seychelles</t>
  </si>
  <si>
    <t>Sierra Leone</t>
  </si>
  <si>
    <t>Singapore</t>
  </si>
  <si>
    <t>Slovakia</t>
  </si>
  <si>
    <t>Slovenia</t>
  </si>
  <si>
    <t>Solomon Islands</t>
  </si>
  <si>
    <t>Somalia</t>
  </si>
  <si>
    <t>South Africa</t>
  </si>
  <si>
    <t>South Georgia and the South Sandwich Islands</t>
  </si>
  <si>
    <t>South Korea</t>
  </si>
  <si>
    <t>Spain</t>
  </si>
  <si>
    <t>Sri Lanka</t>
  </si>
  <si>
    <t>Sudan</t>
  </si>
  <si>
    <t>Suriname</t>
  </si>
  <si>
    <t>Svalbard</t>
  </si>
  <si>
    <t>Swaziland</t>
  </si>
  <si>
    <t>Sweden</t>
  </si>
  <si>
    <t>Switzerland</t>
  </si>
  <si>
    <t>Syria</t>
  </si>
  <si>
    <t>Zambia</t>
  </si>
  <si>
    <t>Zimbabwe</t>
  </si>
  <si>
    <t>Taiwan</t>
  </si>
  <si>
    <t>Tajikistan</t>
  </si>
  <si>
    <t>Tanzania, United Republic of</t>
  </si>
  <si>
    <t>Thailand</t>
  </si>
  <si>
    <t>The Bahamas</t>
  </si>
  <si>
    <t>The Gambia</t>
  </si>
  <si>
    <t>Togo</t>
  </si>
  <si>
    <t>Tonga</t>
  </si>
  <si>
    <t>Trinidad and Tobago</t>
  </si>
  <si>
    <t>Tunisia</t>
  </si>
  <si>
    <t>Turkey</t>
  </si>
  <si>
    <t>Turkmenistan</t>
  </si>
  <si>
    <t>Turks and Caicos Islands</t>
  </si>
  <si>
    <t>Tuvalu</t>
  </si>
  <si>
    <t>Uganda</t>
  </si>
  <si>
    <t>Ukraine</t>
  </si>
  <si>
    <t>United Arab Emirates</t>
  </si>
  <si>
    <t>United Kingdom</t>
  </si>
  <si>
    <t>United States</t>
  </si>
  <si>
    <t>Uruguay</t>
  </si>
  <si>
    <t>Uzbekistan</t>
  </si>
  <si>
    <t>Wallis and Futuna</t>
  </si>
  <si>
    <t>Vanuatu</t>
  </si>
  <si>
    <t>Venezuela</t>
  </si>
  <si>
    <t>Western Sahara</t>
  </si>
  <si>
    <t>Western Samoa</t>
  </si>
  <si>
    <t>Vietnam</t>
  </si>
  <si>
    <t>Yemen</t>
  </si>
  <si>
    <t>Retailer</t>
  </si>
  <si>
    <t>N/A</t>
  </si>
  <si>
    <t>Tier description</t>
  </si>
  <si>
    <t>Link</t>
  </si>
  <si>
    <t>Forest</t>
  </si>
  <si>
    <t xml:space="preserve">Article Description </t>
  </si>
  <si>
    <t>Salling Group order number</t>
  </si>
  <si>
    <t>Volumen (CBM)</t>
  </si>
  <si>
    <t>Weight (Kg)</t>
  </si>
  <si>
    <t>FSC certificate</t>
  </si>
  <si>
    <t>Please add more lines if needed.</t>
  </si>
  <si>
    <t xml:space="preserve">Document number </t>
  </si>
  <si>
    <t>KG</t>
  </si>
  <si>
    <t>Comments</t>
  </si>
  <si>
    <t xml:space="preserve">Checked by RS -team </t>
  </si>
  <si>
    <t>Tier 1</t>
  </si>
  <si>
    <t>Tier 2</t>
  </si>
  <si>
    <t>Tier 3</t>
  </si>
  <si>
    <t>Tier 4</t>
  </si>
  <si>
    <t>Tier 5</t>
  </si>
  <si>
    <t>Documentation for trade between tier 1 and tier 2</t>
  </si>
  <si>
    <t>Documentation for trade between tier 2 and tier 3</t>
  </si>
  <si>
    <t>Documentation for trade between tier 3 and tier 4</t>
  </si>
  <si>
    <t>Documentation for trade between tier 4 and tier 5</t>
  </si>
  <si>
    <t>Documentation for trade between tier 5 and Salling Group</t>
  </si>
  <si>
    <t>Insert product image here:</t>
  </si>
  <si>
    <t>If there are too many tiers for the specific supply chain, simply delete the unnecessary rows</t>
  </si>
  <si>
    <t>Please write the scientific name of the timber</t>
  </si>
  <si>
    <t xml:space="preserve">Please write the trade name/common name of the timber.
</t>
  </si>
  <si>
    <t>Expiration date
(DD-MM-YYYY)</t>
  </si>
  <si>
    <t>Document date
(DD-MM-YYYY)</t>
  </si>
  <si>
    <t>Table legs</t>
  </si>
  <si>
    <t>Pinus taeda</t>
  </si>
  <si>
    <t>Loblolly Pine</t>
  </si>
  <si>
    <t>Jade Whisper Grove</t>
  </si>
  <si>
    <t>8 Evergreen Path, Lingyun County, Guangxi Province, China, 537600</t>
  </si>
  <si>
    <t xml:space="preserve">Harvest license </t>
  </si>
  <si>
    <t>01-01-2024</t>
  </si>
  <si>
    <t>01-01-2023</t>
  </si>
  <si>
    <t>01-01-2025</t>
  </si>
  <si>
    <t xml:space="preserve">Business license </t>
  </si>
  <si>
    <t>01-01-2000</t>
  </si>
  <si>
    <t>01-01-2026</t>
  </si>
  <si>
    <t>01-03-2023</t>
  </si>
  <si>
    <t>01-03-2024</t>
  </si>
  <si>
    <t>Invoice</t>
  </si>
  <si>
    <t>Bill of lading</t>
  </si>
  <si>
    <t>Sawmill</t>
  </si>
  <si>
    <t>Golden Timber Works</t>
  </si>
  <si>
    <t>158 Woodcraft Avenue, Shuangmu Industrial Zone, Chongqing, China, 401120</t>
  </si>
  <si>
    <t>Planks</t>
  </si>
  <si>
    <t>FCS certificate</t>
  </si>
  <si>
    <t>01-05-2024</t>
  </si>
  <si>
    <t>Packing list</t>
  </si>
  <si>
    <t>15-05-2024</t>
  </si>
  <si>
    <t>Waybill</t>
  </si>
  <si>
    <t>Manufacture 1</t>
  </si>
  <si>
    <t>Harmony Woodworks</t>
  </si>
  <si>
    <t>No. 88, Craftsmanship Road, Golden Timber District, Hangzhou, Zhejiang Province, China, 310012</t>
  </si>
  <si>
    <t>01-03-2025</t>
  </si>
  <si>
    <t>01-06-2024</t>
  </si>
  <si>
    <t>Manufacture 2</t>
  </si>
  <si>
    <t>Lotus Wood Creations</t>
  </si>
  <si>
    <t>No. 36, Blossom Lane, Greenleaf Industrial Park, Suzhou, Jiangsu Province, China, 215123</t>
  </si>
  <si>
    <t>Final product (table)</t>
  </si>
  <si>
    <t>01-07-2024</t>
  </si>
  <si>
    <t>Trader</t>
  </si>
  <si>
    <t>Danish Table Design</t>
  </si>
  <si>
    <t>Designvej 13, 8899 Designby, Denmark</t>
  </si>
  <si>
    <t>Proforma invoice</t>
  </si>
  <si>
    <t>01-08-2024</t>
  </si>
  <si>
    <t>Score</t>
  </si>
  <si>
    <t>1.1</t>
  </si>
  <si>
    <t>1.3</t>
  </si>
  <si>
    <t>2.1</t>
  </si>
  <si>
    <t>2.2</t>
  </si>
  <si>
    <t>3.2</t>
  </si>
  <si>
    <t>4.1</t>
  </si>
  <si>
    <t>4.4</t>
  </si>
  <si>
    <t>5.2</t>
  </si>
  <si>
    <t>6.1</t>
  </si>
  <si>
    <t>6.2</t>
  </si>
  <si>
    <t>Quantity of the article (EA) on this order</t>
  </si>
  <si>
    <t>Species of timber
(Commen name)</t>
  </si>
  <si>
    <t>Species of the timber
(Scientific name)</t>
  </si>
  <si>
    <t>Trade name of timber</t>
  </si>
  <si>
    <t>Scientific name of timber</t>
  </si>
  <si>
    <r>
      <t xml:space="preserve">Document description
</t>
    </r>
    <r>
      <rPr>
        <i/>
        <sz val="8"/>
        <rFont val="Calibri"/>
        <family val="2"/>
        <scheme val="minor"/>
      </rPr>
      <t>Please provide a description of the document. For example, "Harvest license" or "Invoice between XX and XX."</t>
    </r>
  </si>
  <si>
    <t>PCS</t>
  </si>
  <si>
    <t>Effective date/first issue date
(DD-MM-YYYY)</t>
  </si>
  <si>
    <r>
      <t xml:space="preserve">Netto weight of </t>
    </r>
    <r>
      <rPr>
        <b/>
        <sz val="11"/>
        <color rgb="FFFF0000"/>
        <rFont val="Calibri"/>
        <family val="2"/>
        <scheme val="minor"/>
      </rPr>
      <t>one</t>
    </r>
    <r>
      <rPr>
        <b/>
        <sz val="11"/>
        <color theme="1"/>
        <rFont val="Calibri"/>
        <family val="2"/>
        <scheme val="minor"/>
      </rPr>
      <t xml:space="preserve"> article (kg)</t>
    </r>
  </si>
  <si>
    <r>
      <t xml:space="preserve">Certified product </t>
    </r>
    <r>
      <rPr>
        <sz val="8"/>
        <color theme="1"/>
        <rFont val="Calibri"/>
        <family val="2"/>
        <scheme val="minor"/>
      </rPr>
      <t>(Please indicate if the product is certified with either FSC or PEFC and carries the trademark)</t>
    </r>
  </si>
  <si>
    <t>Certification</t>
  </si>
  <si>
    <t>Examples of documents needed</t>
  </si>
  <si>
    <t>Name and surname:</t>
  </si>
  <si>
    <t>Salling Group vendor number:</t>
  </si>
  <si>
    <t>Company name:</t>
  </si>
  <si>
    <t>Email:</t>
  </si>
  <si>
    <r>
      <t xml:space="preserve">The undersigned vendor to Salling Group </t>
    </r>
    <r>
      <rPr>
        <i/>
        <u/>
        <sz val="11"/>
        <color theme="1"/>
        <rFont val="Calibri"/>
        <family val="2"/>
        <scheme val="minor"/>
      </rPr>
      <t>guarantees</t>
    </r>
    <r>
      <rPr>
        <i/>
        <sz val="11"/>
        <color theme="1"/>
        <rFont val="Calibri"/>
        <family val="2"/>
        <scheme val="minor"/>
      </rPr>
      <t xml:space="preserve"> that the information given in the Salling Group EUDR legality template is correct.
Salling Group reserves the right to use the information in this template as a basis for documentation towards the authorities. The undersigned vendor to Salling Group accepts this.</t>
    </r>
  </si>
  <si>
    <t>Invoice
Bill of lading
Air waybill/Road Consignment Note
Packing list
Customs Declaration</t>
  </si>
  <si>
    <t>EUDR Supply Chain Overview</t>
  </si>
  <si>
    <r>
      <t xml:space="preserve">For each wood component listed in the sheet 'Basic information' in columns A13 to A18, you must complete the form below. </t>
    </r>
    <r>
      <rPr>
        <b/>
        <sz val="12"/>
        <rFont val="Calibri"/>
        <family val="2"/>
        <scheme val="minor"/>
      </rPr>
      <t>Please only fill in the light and dark grey cells</t>
    </r>
    <r>
      <rPr>
        <sz val="12"/>
        <rFont val="Calibri"/>
        <family val="2"/>
        <scheme val="minor"/>
      </rPr>
      <t>. 
Light blue and dark blue cells will be filled in by Salling Group.</t>
    </r>
    <r>
      <rPr>
        <b/>
        <sz val="12"/>
        <rFont val="Calibri"/>
        <family val="2"/>
        <scheme val="minor"/>
      </rPr>
      <t xml:space="preserve"> For more guidance For more guidance on how to complete the section below, please refer to the last tab '(Example) Supply Chain Overview'</t>
    </r>
    <r>
      <rPr>
        <sz val="12"/>
        <rFont val="Calibri"/>
        <family val="2"/>
        <scheme val="minor"/>
      </rPr>
      <t xml:space="preserve">
If the product consists of more than one wood component, you must copy the sheet 'Supply Chain Overview' and complete it for the additional wood components. Please rename the other sheet(s) 'Supply Chain Overview 2', 'Supply Chain Overview 3' and so on.
</t>
    </r>
    <r>
      <rPr>
        <sz val="11"/>
        <rFont val="Calibri"/>
        <family val="2"/>
        <scheme val="minor"/>
      </rPr>
      <t>To Copy the whole sheet, Right-click the worksheet tab and select Move or Copy. 'Create a copy' checkbox must be checked and then select where you want to place the copy and click 'ok'.</t>
    </r>
    <r>
      <rPr>
        <sz val="12"/>
        <rFont val="Calibri"/>
        <family val="2"/>
        <scheme val="minor"/>
      </rPr>
      <t xml:space="preserve">
</t>
    </r>
  </si>
  <si>
    <t xml:space="preserve">1. Land use rights </t>
  </si>
  <si>
    <t>1.2</t>
  </si>
  <si>
    <t xml:space="preserve">Are there any official competing claims or disputes over ownership or use of the relevant plot(s) of land? </t>
  </si>
  <si>
    <t>2. Deforestation &amp; Forest degradation</t>
  </si>
  <si>
    <t>Can you confirm that forest (land spanning more than 0,5 hectares with trees higher than 5 metres and a canopy cover of more than 10%, or trees able to hold those tresholds in situ) land has not been converted to agriculture use for this production after the EUDR cut-off date 31st December 2020?</t>
  </si>
  <si>
    <t>Can you confirm that primary forest (naturally generated forst of native tree species, where there are no clearly visible indications of human activities and the ecological processes are not significantly disturbed) has not been degraded (structural changes to forest cover) or converted to plantation forest, other planted forests or other wooded land for this production after the EUDR cutt-off date 31st December 2020?</t>
  </si>
  <si>
    <t>2.3</t>
  </si>
  <si>
    <t xml:space="preserve">3. Environmental protection </t>
  </si>
  <si>
    <t>3.1</t>
  </si>
  <si>
    <t>3.3</t>
  </si>
  <si>
    <t>Are chemicals used and stored in a way that complies with legal requirements and minimises harm to human health and the environment for this relevant plot(s) of land?</t>
  </si>
  <si>
    <t>3.4</t>
  </si>
  <si>
    <t>Is all waste, including hazardous waste, managed and disposed of in compliance with legal requirements and with minimal environmental impact for this relevant plot(s) of land?</t>
  </si>
  <si>
    <t>3.5</t>
  </si>
  <si>
    <t>Is water use and protection of surface and groundwater managed efficiently and in accordance with legal requirements for this relevant plot(s) of land?</t>
  </si>
  <si>
    <t>3.6</t>
  </si>
  <si>
    <t xml:space="preserve"> Are practices in place to conserve and improve soil health while meeting all legal requirements for this relevant plot(s) of land?</t>
  </si>
  <si>
    <t>3.7</t>
  </si>
  <si>
    <t xml:space="preserve">Is the relevant plot(s) of land certified according to any of the following EUDR relevant third-party standards or certification schemes (RSPO, FSC, PEFC, Rainforest Alliance, Fairtrade etc.)? </t>
  </si>
  <si>
    <t xml:space="preserve">4. Labour rights and international human rights </t>
  </si>
  <si>
    <t>Are legal minimum age requirements respected, and is the work of young workers (if any) compliant with national labour laws and protections at the relevant plot(s) of land?</t>
  </si>
  <si>
    <t>4.2</t>
  </si>
  <si>
    <t>Is it ensured that no workers are subject to forced labour, bonded labour, or restrictions on freedom to leave or change employment at the relevant plot(s) of land?</t>
  </si>
  <si>
    <t>4.3</t>
  </si>
  <si>
    <t>Are workers free to form or join trade unions and engage in collective bargaining in accordance with national law at the relevant plot(s) of land?</t>
  </si>
  <si>
    <t>Are legal limits on working hours, rest periods, and overtime fully respected at the relevant plot(s) of land?</t>
  </si>
  <si>
    <t>4.5</t>
  </si>
  <si>
    <t>Are workers recruited and employed in compliance with legal requirements at the relevant plot(s) of land (e.g. contracts, minimum age, identity checks)?</t>
  </si>
  <si>
    <t>4.6</t>
  </si>
  <si>
    <t xml:space="preserve"> Are hiring, pay, promotion, and work conditions free from discrimination based on gender, ethnicity, religion, or other status at the relevant plot(s) of land?</t>
  </si>
  <si>
    <t>4.7</t>
  </si>
  <si>
    <t>Are all workers paid at least the legal minimum wage and entitled benefits (e.g. social insurance, paid leave) at the relevant plot(s) of land?</t>
  </si>
  <si>
    <t>4.8</t>
  </si>
  <si>
    <t>Are safe working conditions provided and required protective equipment used by workers at the relevant plot(s) of land?</t>
  </si>
  <si>
    <t>4.9</t>
  </si>
  <si>
    <t>If accommodation is provided at the relevant plot(s) of land, is it safe, hygienic, and compliant with local legal standards?</t>
  </si>
  <si>
    <t>4.10</t>
  </si>
  <si>
    <t>Is equal pay for equal work ensured and legally required maternity and paternity leave provided at the relevant plot(s) of land?</t>
  </si>
  <si>
    <t>5. Rights of third parties and indigenous people</t>
  </si>
  <si>
    <t xml:space="preserve">5.1 </t>
  </si>
  <si>
    <t>Is the relevant plot(s) of land (related to the raw material or commodity) located within or adjacent to land traditionally used or occupied by Indigenous Peoples or local communities?</t>
  </si>
  <si>
    <t>5.3</t>
  </si>
  <si>
    <t>Has the production activity had — or is it likely to have — an impact on the land, natural resources, access, or livelihoods of Indigenous Peoples or local communities?</t>
  </si>
  <si>
    <t>Does applicable national legislation — or international obligations incorporated into national law — require Free, Prior and Informed Consent (FPIC) or formal consultation with Indigenous Peoples or local communities before production activities begin?</t>
  </si>
  <si>
    <t>6. Tax and anti-corruption</t>
  </si>
  <si>
    <t>Does the relevant plot(s) of land have controls in place to prevent and comply with laws regarding corruption, bribery, fraud, and conflicts of interest?</t>
  </si>
  <si>
    <t xml:space="preserve"> Have any of the relevant business partners involved in this product’s supply chain ever been subject to formal investigation, sanctions, or allegations related to bribery, fraud or misuse of permits (in the last five years)?</t>
  </si>
  <si>
    <t>6.3</t>
  </si>
  <si>
    <t>Is there a secure mechanism in place within your company and/or at your upstream supply chain partners for reporting corruption or unethical behavior?</t>
  </si>
  <si>
    <t>6.4</t>
  </si>
  <si>
    <t>Have any grievances been received/reported related to the supply chain of this product in the past five years?</t>
  </si>
  <si>
    <t>No</t>
  </si>
  <si>
    <t>Yes</t>
  </si>
  <si>
    <t>Please make sure that the documentation is uploaded in the 'Supply Chain Overview'  for the first tier (Forest). If no evidence is available, you must select 'No'</t>
  </si>
  <si>
    <t>Score (must be hidden)</t>
  </si>
  <si>
    <t xml:space="preserve">1. Risk of Circumvention </t>
  </si>
  <si>
    <t>Can you confirm that none of the EUDR relevant commodity (-ies) used for the relevant EUDR derived product(s) have been sourced from or passed through high or standard-risk countries or regions?</t>
  </si>
  <si>
    <t>Do you subcontract any part of the sourcing or production process to third parties?</t>
  </si>
  <si>
    <t>What checks do you perform to ensure that the origin information provided by your sub-suppliers is accurate and not manipulated?</t>
  </si>
  <si>
    <t>No formal checks are conducted. We rely on the information provided by sub-suppliers without verification</t>
  </si>
  <si>
    <t>Basic verification is performed, such as reviewing documentation (e.g. invoices, transport records), but no independent audits or traceability systems are in place</t>
  </si>
  <si>
    <t>Do you or your sub-suppliers process or handle similar commodities from low-risk origins in the same facility as those from standard- or high-risk origins, potentially allowing for co-mingling?</t>
  </si>
  <si>
    <t xml:space="preserve">2. Risk of Mixing with Unknown or Non-Compliant commodities </t>
  </si>
  <si>
    <t>What measures do you or your sub-suppliers implement to ensure that final products are derived exclusively from low-risk origin commodities?</t>
  </si>
  <si>
    <t>What systems are in place to segregate low-risk (compliant) and high-risk (non-compliant) materials during processing and storage?</t>
  </si>
  <si>
    <t>Are records or evidence available to support the claims made above (e.g., facility audits, supply chain traceability reports, third-party certifications)?</t>
  </si>
  <si>
    <t>2.4</t>
  </si>
  <si>
    <t>No formal segregation system; materials may be mixed without clear traceability or control measures.</t>
  </si>
  <si>
    <t>Not applicable – only commodities from low-risk origins are handled at the facility.</t>
  </si>
  <si>
    <t>Partially – some records exist but are incomplete</t>
  </si>
  <si>
    <t>No – records not available</t>
  </si>
  <si>
    <t>Yes – documentation available for review</t>
  </si>
  <si>
    <t>Can you provide documentation that the implicated supplier owns the land or has the right to use it for farming or production</t>
  </si>
  <si>
    <t>Are any specific conservation or restoration targets for this specific plot(s) of land?</t>
  </si>
  <si>
    <t>Number</t>
  </si>
  <si>
    <t>Question</t>
  </si>
  <si>
    <t>Reply</t>
  </si>
  <si>
    <t>Comment</t>
  </si>
  <si>
    <t>Can you confirm that naturally regenerating forest (a forest that is regrowing after a disturbance (like agriculture, logging, or fire) without human replanting) has not been degraded or converted to plantation forest or other wooded land for this production  after the EUDR cutt-off date 31st December 2020?</t>
  </si>
  <si>
    <t>No - not in place</t>
  </si>
  <si>
    <t>Unknown/Not assessed</t>
  </si>
  <si>
    <t>No chemicals are used for this/these plots</t>
  </si>
  <si>
    <t>No – this cannot be documented</t>
  </si>
  <si>
    <t>N/A – no accommodation is available</t>
  </si>
  <si>
    <t>4.11</t>
  </si>
  <si>
    <t>Yes - but mitigation actions have been taken</t>
  </si>
  <si>
    <t>Yes - documentation is available</t>
  </si>
  <si>
    <t>Yes - but no documentation is available</t>
  </si>
  <si>
    <t>Please provide documents outlining the details of such case(s)</t>
  </si>
  <si>
    <t>No grievances have been filed</t>
  </si>
  <si>
    <t>Not known since no grievance mechanism(s) excists</t>
  </si>
  <si>
    <t>Yes - but we have no documentation that this dispute is being handled</t>
  </si>
  <si>
    <t>Please forward evidence for these claims or disptes and documentation for what steps have been taken to resolve the dispute (e.g., mediation, court proceedings, community dialogue).</t>
  </si>
  <si>
    <t>Yes - but we have no documentation that these targets are complied with</t>
  </si>
  <si>
    <t>Yes - and we have documentation that these targets are complied with</t>
  </si>
  <si>
    <t>Yes - and documentation for compliance with local law is available</t>
  </si>
  <si>
    <t>Please provide supporting documentation (e.g., chemical inventory and safety data sheets, chemical use records). If no documentation is available, then you must select a different answer for this question</t>
  </si>
  <si>
    <t>Please provide evidence proving that you actively manage and live up to habitat protection requirements or local conservation laws.</t>
  </si>
  <si>
    <t>Please provide official documents proving your alignment with these specific conservation or restoration targets such as environmental management plans, nature restoration plans, contracts or records of partnership with NGOs or conservation groups</t>
  </si>
  <si>
    <t>Yes - but documentation for compliance with local law is unavailable</t>
  </si>
  <si>
    <t>Please provide evidence (e.g. waste management plan, Hazardous waste handling documentation, contracts with licensed waste handlers).  If no evidence is available, then you must select a different answer for this question.</t>
  </si>
  <si>
    <t>Please provide evidence (e.g. water extraction and discharge permits, water usage records, water conservation plans).  If no evidence is available, then you must select a different answer for this question.</t>
  </si>
  <si>
    <t>Please provide evidence (e.g. soil monitoring reports and test results, soil management and erosion plans). If no evidence is available, then you must select a different answer for this question.</t>
  </si>
  <si>
    <t>Please forward the third-party standards or certification schemes. If no certificate/documentation is available, then you must select 'No'.</t>
  </si>
  <si>
    <t>Please provide evidence such as age verification procedures, work permits for young workers, or HR policy. If no evidence is available, then you must select a different answer for this question.</t>
  </si>
  <si>
    <t>Please provide evidence such as a policy, grievance procedure, or audit findings if available. If no evidence is available, then you must select a different answer for this question.</t>
  </si>
  <si>
    <t>Please provide evidence such as union agreements, worker representation structures. If no evidence is available, then you must select a different answer for this question.</t>
  </si>
  <si>
    <t>Please provide evidence such as time sheets, payrolls, or audit reports showing compliance. If no evidence is available, then you must select a different answer for this question.</t>
  </si>
  <si>
    <t>Please provide sample employment contracts or hiring policies. If no evidence is available, then you must select a different answer for this question.</t>
  </si>
  <si>
    <t>Please provide a non-discrimination policy or training materials. If no evidence is available, then you must select a different answer for this question.</t>
  </si>
  <si>
    <t>Please share wage records or payroll summaries. If no evidence is available, then you must select a different answer for this question.</t>
  </si>
  <si>
    <t>This cannot be documentet</t>
  </si>
  <si>
    <t>Please provide a safety policy, risk assessments, or PPE logs. If no evidence is available, then you must select a different answer for this question.</t>
  </si>
  <si>
    <t>Please provide inspection reports, photos, or facility descriptions. If no evidence is available, then you must select a different answer for this question.</t>
  </si>
  <si>
    <t>Please provide any relevant policies, payroll data, or leave records. If no evidence is available, then you must select a different answer for this question.</t>
  </si>
  <si>
    <t>Are internationally recognized human rights (e.g. rights to non-discrimination, fair treatment, safety, privacy, and freedom of movement) fully respected at the relevant plot(s) of land?</t>
  </si>
  <si>
    <t>Please provide the human rights policy or other relevant documents such as social audit scheme report, or certificate. If no evidence is available, then you must select a different answer for this question.</t>
  </si>
  <si>
    <t>Please provide location data, or documentation identifying the proximity to or overlap with IPLC land. If no evidence is available, then you must select a different answer for this question.</t>
  </si>
  <si>
    <t>Please provide evidence that Free, Prior and Informed Consent (FPIC) or meaningful consultation has been obtained from affected Indigenous Peoples or communities if applicable. If no evidence is available, then you must select a different answer for this question.</t>
  </si>
  <si>
    <t>Please provide your anti-corruption policy, employee code of conduct, or recent internal/external compliance review. If no evidence is available, then you must select a different answer for this question.</t>
  </si>
  <si>
    <t>Please provide evidence or descriptions of  the type of impact and any measures taken to mitigate or avoid it.</t>
  </si>
  <si>
    <t>Please provide documents outlining the details of this grievance mechanism.  If no evidence is available, then you must select a different answer for this question.</t>
  </si>
  <si>
    <t>Please provide details on the grievance(s).</t>
  </si>
  <si>
    <t xml:space="preserve"> </t>
  </si>
  <si>
    <t xml:space="preserve">Are there protected or endangered plant and/or animal species living in or near the relevant plot(s) of land? (e.g., CITES – insert link - species listed in appendix I and II, Endagered Species Act) </t>
  </si>
  <si>
    <t>Yes - and we have documentation that this dispute is being handled</t>
  </si>
  <si>
    <t>Questionnaire (Standard or high risk origin)</t>
  </si>
  <si>
    <t>Required documentation that needs to be submittet together with the template
(Please name the document according to the corresponding question number)</t>
  </si>
  <si>
    <t>You must fill in the 'Questionnaire (High &amp; Standard risk)" instead</t>
  </si>
  <si>
    <t>Please provide a list of all subcontractors. The list must include the company name and the country in which each subcontractor operates."</t>
  </si>
  <si>
    <t>Robust traceability systems, including periodic audits, satellite or geolocation vertification, and/or third-party certification to confirm the origin</t>
  </si>
  <si>
    <t>Final product inputs are selected from known sources and reviewed against risk criteria. Some documentation is collected.</t>
  </si>
  <si>
    <t>No formal assurance. Final product sourcing is based on supplier declarations without documentation</t>
  </si>
  <si>
    <t xml:space="preserve">Only inputs from verified low-risk sources are used, supported by full traceability and regular risk assessments and/or third party verification </t>
  </si>
  <si>
    <t>Comprehensive segregation system with physical separation, batch-level coding, digital traceability, and integration with ERP or quality systems</t>
  </si>
  <si>
    <t>Basic segregation using batch labelling or internal documentation; separation relies partially on manual controls</t>
  </si>
  <si>
    <t>Required documentation that needs to be submittet together with the template or comments
(Please name the document according to the corresponding question number)</t>
  </si>
  <si>
    <t>Questionnaire (Low risk)</t>
  </si>
  <si>
    <t>Is the 'Basic Information' tab completed correctly?</t>
  </si>
  <si>
    <t>Abstract risk assessment from Osapiens</t>
  </si>
  <si>
    <t>RS TEAM | Risk Assessment</t>
  </si>
  <si>
    <t>Supply chain risk</t>
  </si>
  <si>
    <t>Abstract risk</t>
  </si>
  <si>
    <t>Questionnaire Risk</t>
  </si>
  <si>
    <t>Please select if this evaluation is for a high or standard risk country or low risk country</t>
  </si>
  <si>
    <t>Total questionnaire risk score</t>
  </si>
  <si>
    <t>Final risk score</t>
  </si>
  <si>
    <t>The risk score for this product is 3 or higher and is therefore too high. The product cannot be imported and the DDS cannot be submitted unless the risk can be mitigated.</t>
  </si>
  <si>
    <t>The risk score for this product is below 3, and both the product and the risk are assessed as minimal. The product may be imported, and the DDS must be submitted via Osapiens.</t>
  </si>
  <si>
    <t>To complete this form you must:</t>
  </si>
  <si>
    <t>1)</t>
  </si>
  <si>
    <t>2)</t>
  </si>
  <si>
    <t>3)</t>
  </si>
  <si>
    <t>When the origin of the EUDR-relevant commodity is a high or standard risk country</t>
  </si>
  <si>
    <t>When the origin of the EUDR-relevant commodity is a low risk country</t>
  </si>
  <si>
    <t>4)</t>
  </si>
  <si>
    <r>
      <t xml:space="preserve">Fill in the </t>
    </r>
    <r>
      <rPr>
        <b/>
        <sz val="11"/>
        <color rgb="FF003854"/>
        <rFont val="Calibri"/>
        <family val="2"/>
        <scheme val="minor"/>
      </rPr>
      <t xml:space="preserve">'Supply Chain Overview' </t>
    </r>
    <r>
      <rPr>
        <sz val="11"/>
        <color rgb="FF003854"/>
        <rFont val="Calibri"/>
        <family val="2"/>
        <scheme val="minor"/>
      </rPr>
      <t>tab. Please note that you should only fill in the light grey columns and the dark grey columns.</t>
    </r>
  </si>
  <si>
    <t>5)</t>
  </si>
  <si>
    <r>
      <t xml:space="preserve">For any questions please contact: 
</t>
    </r>
    <r>
      <rPr>
        <sz val="12"/>
        <color rgb="FF003854"/>
        <rFont val="Calibri"/>
        <family val="2"/>
        <scheme val="minor"/>
      </rPr>
      <t>Supplier for Netto Germany: CSR@netto.de
Supplier for Netto Poland: esgsupport@netto.pl</t>
    </r>
    <r>
      <rPr>
        <b/>
        <sz val="12"/>
        <color rgb="FF003854"/>
        <rFont val="Calibri"/>
        <family val="2"/>
        <scheme val="minor"/>
      </rPr>
      <t xml:space="preserve">
</t>
    </r>
    <r>
      <rPr>
        <sz val="12"/>
        <color rgb="FF003854"/>
        <rFont val="Calibri"/>
        <family val="2"/>
        <scheme val="minor"/>
      </rPr>
      <t>Supplier for Denmark (Netto, Føtex, Bilka, Salling, BR): EUDR@sallinggroup.com</t>
    </r>
  </si>
  <si>
    <r>
      <t>CBM (m</t>
    </r>
    <r>
      <rPr>
        <b/>
        <sz val="11"/>
        <color theme="1"/>
        <rFont val="Aptos Narrow"/>
        <family val="2"/>
      </rPr>
      <t>³)</t>
    </r>
  </si>
  <si>
    <t>Logs</t>
  </si>
  <si>
    <r>
      <t xml:space="preserve">Link to country risk list: </t>
    </r>
    <r>
      <rPr>
        <i/>
        <sz val="11"/>
        <color rgb="FF003854"/>
        <rFont val="Calibri"/>
        <family val="2"/>
        <scheme val="minor"/>
      </rPr>
      <t>https://green-forum.ec.europa.eu/nature-and-biodiversity/deforestation-regulation-implementation/eudr-cooperation-and-partnerships/country-classification-list_en</t>
    </r>
  </si>
  <si>
    <t>CBM</t>
  </si>
  <si>
    <r>
      <rPr>
        <b/>
        <sz val="16"/>
        <color rgb="FFFF0000"/>
        <rFont val="Calibri"/>
        <family val="2"/>
        <scheme val="minor"/>
      </rPr>
      <t>Should only be filled in when the origin of the EUDR-relevant commodity is a high or standard risk country</t>
    </r>
    <r>
      <rPr>
        <i/>
        <sz val="11"/>
        <color theme="1"/>
        <rFont val="Calibri"/>
        <family val="2"/>
        <scheme val="minor"/>
      </rPr>
      <t xml:space="preserve">
</t>
    </r>
    <r>
      <rPr>
        <b/>
        <i/>
        <sz val="11"/>
        <color theme="1"/>
        <rFont val="Calibri"/>
        <family val="2"/>
        <scheme val="minor"/>
      </rPr>
      <t>Link to EUDR country risk benchmark:</t>
    </r>
    <r>
      <rPr>
        <i/>
        <sz val="11"/>
        <color theme="1"/>
        <rFont val="Calibri"/>
        <family val="2"/>
        <scheme val="minor"/>
      </rPr>
      <t xml:space="preserve"> https://green-forum.ec.europa.eu/nature-and-biodiversity/deforestation-regulation-implementation/eudr-cooperation-and-partnerships/country-classification-list_en</t>
    </r>
    <r>
      <rPr>
        <b/>
        <i/>
        <sz val="11"/>
        <color theme="1"/>
        <rFont val="Calibri"/>
        <family val="2"/>
        <scheme val="minor"/>
      </rPr>
      <t xml:space="preserve">
</t>
    </r>
    <r>
      <rPr>
        <i/>
        <sz val="11"/>
        <color theme="1"/>
        <rFont val="Calibri"/>
        <family val="2"/>
        <scheme val="minor"/>
      </rPr>
      <t xml:space="preserve">
Since the EUDR-relevant raw materials in your EUDR-relevant product originate from countries categorized as either standard or high-risk, we kindly ask you to complete the questionnaire below.
The questions must be answered for the first tier of the supply chain (i.e., the forest/plantation). Please provide your answers by selecting the appropriate option from the dropdown menu in column C. All questions must be answered!
In column D, it will be indicated if supporting documentation is required. If documentation is requested, please submit it together with this template to Salling Group. The files must be named according to the corresponding question number. For example, if you are asked to provide documentation for question 1.2, the file should be named “1.2 court proceedings”</t>
    </r>
  </si>
  <si>
    <r>
      <rPr>
        <b/>
        <sz val="14"/>
        <color rgb="FFFF0000"/>
        <rFont val="Calibri"/>
        <family val="2"/>
        <scheme val="minor"/>
      </rPr>
      <t>Should only be filled in when the origin of the EUDR-relevant commodity is a low risk country</t>
    </r>
    <r>
      <rPr>
        <sz val="11"/>
        <color theme="1"/>
        <rFont val="Calibri"/>
        <family val="2"/>
        <scheme val="minor"/>
      </rPr>
      <t xml:space="preserve">
</t>
    </r>
    <r>
      <rPr>
        <b/>
        <sz val="11"/>
        <color theme="1"/>
        <rFont val="Calibri"/>
        <family val="2"/>
        <scheme val="minor"/>
      </rPr>
      <t>Link to EUDR country risk benchmark:</t>
    </r>
    <r>
      <rPr>
        <sz val="11"/>
        <color theme="1"/>
        <rFont val="Calibri"/>
        <family val="2"/>
        <scheme val="minor"/>
      </rPr>
      <t xml:space="preserve"> https://green-forum.ec.europa.eu/nature-and-biodiversity/deforestation-regulation-implementation/eudr-cooperation-and-partnerships/country-classification-list_en
Since the EUDR-relevant raw materials in your EUDR-relevant product originate from countries categorized as low risk, we kindly ask you to complete the questionnaire below.
Please provide your answers by selecting the appropriate option from the dropdown menu in column C. All questions must be answered.</t>
    </r>
  </si>
  <si>
    <r>
      <rPr>
        <b/>
        <sz val="22"/>
        <color rgb="FF002060"/>
        <rFont val="Calibri"/>
        <family val="2"/>
        <scheme val="minor"/>
      </rPr>
      <t xml:space="preserve">GUIDEDANCE - </t>
    </r>
    <r>
      <rPr>
        <b/>
        <sz val="14"/>
        <color rgb="FF002060"/>
        <rFont val="Calibri"/>
        <family val="2"/>
        <scheme val="minor"/>
      </rPr>
      <t>Read me before filling in this form</t>
    </r>
    <r>
      <rPr>
        <sz val="11"/>
        <color rgb="FF002060"/>
        <rFont val="Calibri"/>
        <family val="2"/>
        <scheme val="minor"/>
      </rPr>
      <t xml:space="preserve">
</t>
    </r>
  </si>
  <si>
    <t>Is the 'Supply Chain Overview' tab completed correctly, and has all required documentation been submitted and verified?</t>
  </si>
  <si>
    <r>
      <t xml:space="preserve">Fill in the </t>
    </r>
    <r>
      <rPr>
        <b/>
        <sz val="11"/>
        <color rgb="FF003854"/>
        <rFont val="Calibri"/>
        <family val="2"/>
        <scheme val="minor"/>
      </rPr>
      <t xml:space="preserve">'Basic Information' </t>
    </r>
    <r>
      <rPr>
        <sz val="11"/>
        <color rgb="FF003854"/>
        <rFont val="Calibri"/>
        <family val="2"/>
        <scheme val="minor"/>
      </rPr>
      <t>tab. Please note that you should only fill in the light grey columns.</t>
    </r>
  </si>
  <si>
    <t>Fill in the 'Vendor signature' tab. Please note that you should only fill in the light grey columns.</t>
  </si>
  <si>
    <t>QS (Standard or High risk) tab should be filled in when:</t>
  </si>
  <si>
    <t>QS (Low risk) tab should be filled in when:</t>
  </si>
  <si>
    <r>
      <t xml:space="preserve">Fill in </t>
    </r>
    <r>
      <rPr>
        <u/>
        <sz val="12"/>
        <color rgb="FFFF0000"/>
        <rFont val="Calibri"/>
        <family val="2"/>
        <scheme val="minor"/>
      </rPr>
      <t>either</t>
    </r>
    <r>
      <rPr>
        <sz val="11"/>
        <color rgb="FFFF0000"/>
        <rFont val="Calibri"/>
        <family val="2"/>
        <scheme val="minor"/>
      </rPr>
      <t xml:space="preserve"> </t>
    </r>
    <r>
      <rPr>
        <sz val="11"/>
        <color rgb="FF003854"/>
        <rFont val="Calibri"/>
        <family val="2"/>
        <scheme val="minor"/>
      </rPr>
      <t>the</t>
    </r>
    <r>
      <rPr>
        <b/>
        <sz val="11"/>
        <color rgb="FF003854"/>
        <rFont val="Calibri"/>
        <family val="2"/>
        <scheme val="minor"/>
      </rPr>
      <t xml:space="preserve"> 'QS (Standard or High risk)'</t>
    </r>
    <r>
      <rPr>
        <sz val="11"/>
        <color rgb="FF003854"/>
        <rFont val="Calibri"/>
        <family val="2"/>
        <scheme val="minor"/>
      </rPr>
      <t xml:space="preserve"> or </t>
    </r>
    <r>
      <rPr>
        <b/>
        <sz val="11"/>
        <color rgb="FF003854"/>
        <rFont val="Calibri"/>
        <family val="2"/>
        <scheme val="minor"/>
      </rPr>
      <t>'QS (Low risk)' tab</t>
    </r>
    <r>
      <rPr>
        <sz val="11"/>
        <color rgb="FF003854"/>
        <rFont val="Calibri"/>
        <family val="2"/>
        <scheme val="minor"/>
      </rPr>
      <t xml:space="preserve">. </t>
    </r>
    <r>
      <rPr>
        <sz val="11"/>
        <color rgb="FFFF0000"/>
        <rFont val="Calibri"/>
        <family val="2"/>
        <scheme val="minor"/>
      </rPr>
      <t>DO NOT FILL IN BOTH!</t>
    </r>
  </si>
  <si>
    <t>All relevant documentation required from the Supply Chain Overview and the QS(Standard or High risk) or QS(Low Risk) must be submitted together with this form. 
A form without required information will not be accepted for review</t>
  </si>
  <si>
    <t>If additional tiers are needed to specify the entire supply chain, simply add them by copying row 36 to row 41 and inserting them between row 41 and row 42.</t>
  </si>
  <si>
    <t>Commodity (Wood) | Additional details</t>
  </si>
  <si>
    <t>Harvesting license
Forest tenure certificate
Forest management plan
Forest harvest permit
Sustainable forest management permit
Business license
FSC certificate
PEFC certificate</t>
  </si>
  <si>
    <t>Business license
FSC certificate
PEFC certificate</t>
  </si>
  <si>
    <t>Please describe the part/parts of the product that is made of wood/paper (e.g. 'The countertop of the table', 'The frame of the bed',or 'The pages in the notebook'.</t>
  </si>
  <si>
    <t>Product components of wood/paper</t>
  </si>
  <si>
    <t>Please enter the volume of this wood/paper part used pr. article (CBM)</t>
  </si>
  <si>
    <t>Please enter the volume of this wood/paper part used pr. article (Kg)</t>
  </si>
  <si>
    <t>Please indicate if  the wood/paper component is certified</t>
  </si>
  <si>
    <t>Total volume of wood/paper components pr. article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</si>
</sst>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b/>
      <sz val="11"/>
      <color theme="1"/>
      <name val="Calibri"/>
      <family val="2"/>
      <scheme val="minor"/>
    </font>
    <font>
      <i/>
      <sz val="9"/>
      <color theme="1"/>
      <name val="Calibri"/>
      <family val="2"/>
      <scheme val="minor"/>
    </font>
    <font>
      <b/>
      <sz val="14"/>
      <color theme="0"/>
      <name val="Arial"/>
      <family val="2"/>
    </font>
    <font>
      <sz val="9"/>
      <color indexed="81"/>
      <name val="Tahoma"/>
      <family val="2"/>
    </font>
    <font>
      <sz val="11"/>
      <color rgb="FF000000"/>
      <name val="Calibri"/>
      <family val="2"/>
      <charset val="186"/>
    </font>
    <font>
      <sz val="11"/>
      <color theme="1"/>
      <name val="Calibri"/>
      <family val="2"/>
      <charset val="186"/>
      <scheme val="minor"/>
    </font>
    <font>
      <i/>
      <sz val="11"/>
      <color theme="1"/>
      <name val="Calibri"/>
      <family val="2"/>
      <scheme val="minor"/>
    </font>
    <font>
      <i/>
      <u/>
      <sz val="11"/>
      <color theme="1"/>
      <name val="Calibri"/>
      <family val="2"/>
      <scheme val="minor"/>
    </font>
    <font>
      <b/>
      <sz val="9"/>
      <color indexed="81"/>
      <name val="Tahoma"/>
      <family val="2"/>
    </font>
    <font>
      <b/>
      <i/>
      <sz val="10"/>
      <color rgb="FF003854"/>
      <name val="Calibri"/>
      <family val="2"/>
      <scheme val="minor"/>
    </font>
    <font>
      <b/>
      <sz val="16"/>
      <color theme="0"/>
      <name val="Arial"/>
      <family val="2"/>
    </font>
    <font>
      <b/>
      <sz val="18"/>
      <color theme="0"/>
      <name val="Arial"/>
      <family val="2"/>
    </font>
    <font>
      <b/>
      <sz val="12"/>
      <color theme="0"/>
      <name val="Arial"/>
      <family val="2"/>
    </font>
    <font>
      <sz val="11"/>
      <name val="Calibri"/>
      <family val="2"/>
      <scheme val="minor"/>
    </font>
    <font>
      <i/>
      <sz val="11"/>
      <color rgb="FFFF0000"/>
      <name val="Calibri"/>
      <family val="2"/>
      <scheme val="minor"/>
    </font>
    <font>
      <i/>
      <sz val="9"/>
      <color rgb="FFFF0000"/>
      <name val="Calibri"/>
      <family val="2"/>
      <scheme val="minor"/>
    </font>
    <font>
      <b/>
      <sz val="11"/>
      <color theme="0"/>
      <name val="Calibri"/>
      <family val="2"/>
      <scheme val="minor"/>
    </font>
    <font>
      <i/>
      <sz val="8"/>
      <name val="Calibri"/>
      <family val="2"/>
      <scheme val="minor"/>
    </font>
    <font>
      <b/>
      <sz val="18"/>
      <color theme="1"/>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sz val="12"/>
      <name val="Calibri"/>
      <family val="2"/>
      <scheme val="minor"/>
    </font>
    <font>
      <b/>
      <sz val="12"/>
      <name val="Calibri"/>
      <family val="2"/>
      <scheme val="minor"/>
    </font>
    <font>
      <b/>
      <sz val="9"/>
      <color theme="0"/>
      <name val="Arial"/>
      <family val="2"/>
    </font>
    <font>
      <sz val="9"/>
      <color theme="0"/>
      <name val="Arial"/>
      <family val="2"/>
    </font>
    <font>
      <sz val="11"/>
      <color rgb="FFFF0000"/>
      <name val="Calibri"/>
      <family val="2"/>
      <scheme val="minor"/>
    </font>
    <font>
      <b/>
      <sz val="16"/>
      <color rgb="FF002060"/>
      <name val="Calibri"/>
      <family val="2"/>
      <scheme val="minor"/>
    </font>
    <font>
      <sz val="11"/>
      <color rgb="FF002060"/>
      <name val="Calibri"/>
      <family val="2"/>
      <scheme val="minor"/>
    </font>
    <font>
      <b/>
      <sz val="14"/>
      <color rgb="FF002060"/>
      <name val="Calibri"/>
      <family val="2"/>
      <scheme val="minor"/>
    </font>
    <font>
      <b/>
      <sz val="20"/>
      <color theme="0"/>
      <name val="Arial"/>
      <family val="2"/>
    </font>
    <font>
      <b/>
      <sz val="18"/>
      <color rgb="FF002060"/>
      <name val="Calibri"/>
      <family val="2"/>
      <scheme val="minor"/>
    </font>
    <font>
      <b/>
      <sz val="24"/>
      <color theme="1"/>
      <name val="Calibri"/>
      <family val="2"/>
      <scheme val="minor"/>
    </font>
    <font>
      <b/>
      <i/>
      <sz val="11"/>
      <color rgb="FF002060"/>
      <name val="Calibri"/>
      <family val="2"/>
      <scheme val="minor"/>
    </font>
    <font>
      <b/>
      <sz val="22"/>
      <color rgb="FF002060"/>
      <name val="Calibri"/>
      <family val="2"/>
      <scheme val="minor"/>
    </font>
    <font>
      <u/>
      <sz val="12"/>
      <color rgb="FFFF0000"/>
      <name val="Calibri"/>
      <family val="2"/>
      <scheme val="minor"/>
    </font>
    <font>
      <b/>
      <sz val="12"/>
      <color rgb="FF003854"/>
      <name val="Calibri"/>
      <family val="2"/>
      <scheme val="minor"/>
    </font>
    <font>
      <sz val="11"/>
      <color rgb="FF003854"/>
      <name val="Calibri"/>
      <family val="2"/>
      <scheme val="minor"/>
    </font>
    <font>
      <b/>
      <sz val="11"/>
      <color rgb="FF003854"/>
      <name val="Calibri"/>
      <family val="2"/>
      <scheme val="minor"/>
    </font>
    <font>
      <b/>
      <sz val="14"/>
      <color rgb="FFFF0000"/>
      <name val="Calibri"/>
      <family val="2"/>
      <scheme val="minor"/>
    </font>
    <font>
      <b/>
      <sz val="16"/>
      <color rgb="FFFF0000"/>
      <name val="Calibri"/>
      <family val="2"/>
      <scheme val="minor"/>
    </font>
    <font>
      <sz val="12"/>
      <color rgb="FF003854"/>
      <name val="Calibri"/>
      <family val="2"/>
      <scheme val="minor"/>
    </font>
    <font>
      <b/>
      <sz val="11"/>
      <color theme="1"/>
      <name val="Aptos Narrow"/>
      <family val="2"/>
    </font>
    <font>
      <i/>
      <sz val="11"/>
      <color rgb="FF003854"/>
      <name val="Calibri"/>
      <family val="2"/>
      <scheme val="minor"/>
    </font>
    <font>
      <u/>
      <sz val="11"/>
      <color theme="10"/>
      <name val="Calibri"/>
      <family val="2"/>
      <scheme val="minor"/>
    </font>
    <font>
      <b/>
      <i/>
      <sz val="11"/>
      <color theme="1"/>
      <name val="Calibri"/>
      <family val="2"/>
      <scheme val="minor"/>
    </font>
  </fonts>
  <fills count="15">
    <fill>
      <patternFill patternType="none"/>
    </fill>
    <fill>
      <patternFill patternType="gray125"/>
    </fill>
    <fill>
      <patternFill patternType="solid">
        <fgColor rgb="FFCBE2ED"/>
        <bgColor indexed="64"/>
      </patternFill>
    </fill>
    <fill>
      <patternFill patternType="solid">
        <fgColor rgb="FF00496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EAF3FA"/>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Dashed">
        <color rgb="FF003854"/>
      </left>
      <right/>
      <top style="mediumDashed">
        <color rgb="FF003854"/>
      </top>
      <bottom/>
      <diagonal/>
    </border>
    <border>
      <left/>
      <right style="mediumDashed">
        <color rgb="FF003854"/>
      </right>
      <top style="mediumDashed">
        <color rgb="FF003854"/>
      </top>
      <bottom/>
      <diagonal/>
    </border>
    <border>
      <left style="mediumDashed">
        <color rgb="FF003854"/>
      </left>
      <right/>
      <top/>
      <bottom/>
      <diagonal/>
    </border>
    <border>
      <left/>
      <right style="mediumDashed">
        <color rgb="FF003854"/>
      </right>
      <top/>
      <bottom/>
      <diagonal/>
    </border>
    <border>
      <left style="mediumDashed">
        <color rgb="FF003854"/>
      </left>
      <right/>
      <top/>
      <bottom style="mediumDashed">
        <color rgb="FF003854"/>
      </bottom>
      <diagonal/>
    </border>
    <border>
      <left/>
      <right style="mediumDashed">
        <color rgb="FF003854"/>
      </right>
      <top/>
      <bottom style="mediumDashed">
        <color rgb="FF003854"/>
      </bottom>
      <diagonal/>
    </border>
    <border>
      <left/>
      <right/>
      <top style="mediumDashed">
        <color rgb="FF003854"/>
      </top>
      <bottom/>
      <diagonal/>
    </border>
    <border>
      <left/>
      <right/>
      <top/>
      <bottom style="mediumDashed">
        <color rgb="FF003854"/>
      </bottom>
      <diagonal/>
    </border>
    <border>
      <left style="medium">
        <color rgb="FF003854"/>
      </left>
      <right/>
      <top style="medium">
        <color rgb="FF003854"/>
      </top>
      <bottom/>
      <diagonal/>
    </border>
    <border>
      <left/>
      <right/>
      <top style="medium">
        <color rgb="FF003854"/>
      </top>
      <bottom/>
      <diagonal/>
    </border>
    <border>
      <left/>
      <right style="medium">
        <color rgb="FF003854"/>
      </right>
      <top style="medium">
        <color rgb="FF003854"/>
      </top>
      <bottom/>
      <diagonal/>
    </border>
    <border>
      <left style="medium">
        <color rgb="FF003854"/>
      </left>
      <right/>
      <top/>
      <bottom/>
      <diagonal/>
    </border>
    <border>
      <left/>
      <right style="medium">
        <color rgb="FF003854"/>
      </right>
      <top/>
      <bottom/>
      <diagonal/>
    </border>
    <border>
      <left style="medium">
        <color rgb="FF003854"/>
      </left>
      <right/>
      <top/>
      <bottom style="medium">
        <color rgb="FF003854"/>
      </bottom>
      <diagonal/>
    </border>
    <border>
      <left/>
      <right/>
      <top/>
      <bottom style="medium">
        <color rgb="FF003854"/>
      </bottom>
      <diagonal/>
    </border>
    <border>
      <left/>
      <right style="medium">
        <color rgb="FF003854"/>
      </right>
      <top/>
      <bottom style="medium">
        <color rgb="FF003854"/>
      </bottom>
      <diagonal/>
    </border>
    <border>
      <left style="thin">
        <color rgb="FF003854"/>
      </left>
      <right style="thin">
        <color rgb="FF003854"/>
      </right>
      <top style="thin">
        <color rgb="FF003854"/>
      </top>
      <bottom style="thin">
        <color rgb="FF00385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5" fillId="0" borderId="0"/>
    <xf numFmtId="0" fontId="6" fillId="0" borderId="0"/>
    <xf numFmtId="0" fontId="45" fillId="0" borderId="0" applyNumberFormat="0" applyFill="0" applyBorder="0" applyAlignment="0" applyProtection="0"/>
  </cellStyleXfs>
  <cellXfs count="159">
    <xf numFmtId="0" fontId="0" fillId="0" borderId="0" xfId="0"/>
    <xf numFmtId="49" fontId="0" fillId="4" borderId="1" xfId="0" applyNumberFormat="1" applyFill="1" applyBorder="1" applyProtection="1">
      <protection locked="0"/>
    </xf>
    <xf numFmtId="0" fontId="5" fillId="0" borderId="1" xfId="1" applyBorder="1"/>
    <xf numFmtId="0" fontId="0" fillId="4" borderId="1" xfId="0" applyFill="1" applyBorder="1" applyAlignment="1" applyProtection="1">
      <alignment horizontal="left"/>
      <protection locked="0"/>
    </xf>
    <xf numFmtId="0" fontId="10" fillId="0" borderId="0" xfId="0" applyFont="1" applyAlignment="1">
      <alignment horizontal="center" vertical="center"/>
    </xf>
    <xf numFmtId="0" fontId="16" fillId="0" borderId="0" xfId="0" applyFont="1"/>
    <xf numFmtId="0" fontId="15" fillId="0" borderId="0" xfId="0" applyFont="1"/>
    <xf numFmtId="0" fontId="0" fillId="4" borderId="1" xfId="0" applyFill="1" applyBorder="1" applyAlignment="1" applyProtection="1">
      <alignment horizontal="left" vertical="center"/>
      <protection locked="0"/>
    </xf>
    <xf numFmtId="0" fontId="0" fillId="4" borderId="1" xfId="0" applyFill="1" applyBorder="1" applyAlignment="1">
      <alignment horizontal="left"/>
    </xf>
    <xf numFmtId="49" fontId="0" fillId="4" borderId="1" xfId="0" applyNumberFormat="1" applyFill="1" applyBorder="1" applyAlignment="1" applyProtection="1">
      <alignment horizontal="left"/>
      <protection locked="0"/>
    </xf>
    <xf numFmtId="0" fontId="0" fillId="4" borderId="2" xfId="0" applyFill="1" applyBorder="1" applyAlignment="1">
      <alignment horizontal="left" wrapText="1"/>
    </xf>
    <xf numFmtId="2" fontId="0" fillId="4" borderId="2" xfId="0" applyNumberFormat="1" applyFill="1" applyBorder="1" applyAlignment="1">
      <alignment horizontal="left" wrapText="1"/>
    </xf>
    <xf numFmtId="49" fontId="0" fillId="4" borderId="1" xfId="0" applyNumberFormat="1" applyFill="1" applyBorder="1" applyAlignment="1" applyProtection="1">
      <alignment horizontal="left" wrapText="1"/>
      <protection locked="0"/>
    </xf>
    <xf numFmtId="49" fontId="0" fillId="5" borderId="1" xfId="0" applyNumberFormat="1" applyFill="1" applyBorder="1" applyAlignment="1" applyProtection="1">
      <alignment horizontal="left"/>
      <protection locked="0"/>
    </xf>
    <xf numFmtId="49" fontId="0" fillId="4" borderId="1" xfId="0" applyNumberFormat="1" applyFill="1" applyBorder="1" applyAlignment="1">
      <alignment horizontal="left" wrapText="1"/>
    </xf>
    <xf numFmtId="49" fontId="0" fillId="4" borderId="1" xfId="0" applyNumberFormat="1" applyFill="1" applyBorder="1" applyAlignment="1">
      <alignment horizontal="left"/>
    </xf>
    <xf numFmtId="0" fontId="0" fillId="0" borderId="0" xfId="0" applyAlignment="1">
      <alignment wrapText="1"/>
    </xf>
    <xf numFmtId="0" fontId="25" fillId="3" borderId="0" xfId="0" applyFont="1" applyFill="1" applyAlignment="1">
      <alignment horizontal="center" vertical="center"/>
    </xf>
    <xf numFmtId="0" fontId="0" fillId="0" borderId="10" xfId="0" applyBorder="1"/>
    <xf numFmtId="0" fontId="19" fillId="11" borderId="0" xfId="0" applyFont="1" applyFill="1"/>
    <xf numFmtId="0" fontId="19" fillId="11" borderId="0" xfId="0" applyFont="1" applyFill="1" applyAlignment="1">
      <alignment wrapText="1"/>
    </xf>
    <xf numFmtId="0" fontId="0" fillId="12" borderId="0" xfId="0" applyFill="1"/>
    <xf numFmtId="0" fontId="0" fillId="12" borderId="0" xfId="0" applyFill="1" applyAlignment="1">
      <alignment wrapText="1"/>
    </xf>
    <xf numFmtId="0" fontId="0" fillId="0" borderId="0" xfId="0" applyAlignment="1">
      <alignment vertical="center" wrapText="1"/>
    </xf>
    <xf numFmtId="0" fontId="0" fillId="12" borderId="0" xfId="0" applyFill="1" applyAlignment="1">
      <alignment vertical="center" wrapText="1"/>
    </xf>
    <xf numFmtId="0" fontId="0" fillId="0" borderId="0" xfId="0" applyAlignment="1">
      <alignment vertical="top" wrapText="1"/>
    </xf>
    <xf numFmtId="0" fontId="30" fillId="0" borderId="1" xfId="0" applyFont="1" applyBorder="1" applyAlignment="1">
      <alignment horizontal="center" vertical="center"/>
    </xf>
    <xf numFmtId="0" fontId="26" fillId="3" borderId="0" xfId="0" applyFont="1" applyFill="1" applyAlignment="1">
      <alignment horizontal="center" vertical="center" wrapText="1"/>
    </xf>
    <xf numFmtId="0" fontId="30" fillId="0" borderId="6" xfId="0" applyFont="1" applyBorder="1" applyAlignment="1">
      <alignment horizontal="center" vertical="center"/>
    </xf>
    <xf numFmtId="0" fontId="26" fillId="3" borderId="29" xfId="0" applyFont="1" applyFill="1" applyBorder="1" applyAlignment="1">
      <alignment horizontal="center" vertical="center" wrapText="1"/>
    </xf>
    <xf numFmtId="49" fontId="0" fillId="4" borderId="29" xfId="0" applyNumberFormat="1" applyFill="1" applyBorder="1" applyAlignment="1" applyProtection="1">
      <alignment horizontal="center" vertical="center" wrapText="1"/>
      <protection locked="0"/>
    </xf>
    <xf numFmtId="0" fontId="21" fillId="13" borderId="29" xfId="0" applyFont="1" applyFill="1" applyBorder="1" applyAlignment="1" applyProtection="1">
      <alignment horizontal="center" vertical="center" wrapText="1"/>
      <protection locked="0"/>
    </xf>
    <xf numFmtId="0" fontId="13" fillId="3" borderId="29" xfId="0" applyFont="1" applyFill="1" applyBorder="1" applyAlignment="1">
      <alignment vertical="center"/>
    </xf>
    <xf numFmtId="0" fontId="0" fillId="10" borderId="21" xfId="0" applyFill="1" applyBorder="1"/>
    <xf numFmtId="0" fontId="0" fillId="10" borderId="22" xfId="0" applyFill="1" applyBorder="1"/>
    <xf numFmtId="0" fontId="0" fillId="10" borderId="23" xfId="0" applyFill="1" applyBorder="1"/>
    <xf numFmtId="0" fontId="0" fillId="10" borderId="24" xfId="0" applyFill="1" applyBorder="1"/>
    <xf numFmtId="0" fontId="0" fillId="10" borderId="0" xfId="0" applyFill="1"/>
    <xf numFmtId="0" fontId="0" fillId="10" borderId="25" xfId="0" applyFill="1" applyBorder="1"/>
    <xf numFmtId="0" fontId="0" fillId="10" borderId="26" xfId="0" applyFill="1" applyBorder="1"/>
    <xf numFmtId="0" fontId="0" fillId="10" borderId="27" xfId="0" applyFill="1" applyBorder="1"/>
    <xf numFmtId="0" fontId="0" fillId="10" borderId="28" xfId="0" applyFill="1" applyBorder="1"/>
    <xf numFmtId="0" fontId="0" fillId="10" borderId="24" xfId="0" applyFill="1" applyBorder="1" applyAlignment="1">
      <alignment horizontal="right"/>
    </xf>
    <xf numFmtId="0" fontId="20" fillId="10" borderId="24" xfId="0" applyFont="1" applyFill="1" applyBorder="1" applyAlignment="1">
      <alignment horizontal="right" vertical="top"/>
    </xf>
    <xf numFmtId="0" fontId="20" fillId="10" borderId="24" xfId="0" applyFont="1" applyFill="1" applyBorder="1" applyAlignment="1">
      <alignment horizontal="right"/>
    </xf>
    <xf numFmtId="0" fontId="27" fillId="10" borderId="0" xfId="0" applyFont="1" applyFill="1"/>
    <xf numFmtId="0" fontId="39" fillId="10" borderId="0" xfId="0" applyFont="1" applyFill="1"/>
    <xf numFmtId="0" fontId="38" fillId="10" borderId="0" xfId="0" applyFont="1" applyFill="1"/>
    <xf numFmtId="2" fontId="1" fillId="2" borderId="1" xfId="0" applyNumberFormat="1" applyFont="1" applyFill="1" applyBorder="1" applyAlignment="1">
      <alignment horizontal="center" vertical="center" wrapText="1"/>
    </xf>
    <xf numFmtId="49" fontId="0" fillId="4" borderId="1" xfId="0" applyNumberFormat="1" applyFill="1" applyBorder="1" applyAlignment="1" applyProtection="1">
      <alignment horizontal="left" vertical="center"/>
      <protection locked="0"/>
    </xf>
    <xf numFmtId="49" fontId="45" fillId="4" borderId="1" xfId="3" applyNumberFormat="1" applyFill="1" applyBorder="1" applyAlignment="1" applyProtection="1">
      <alignment horizontal="left" vertical="center"/>
      <protection locked="0"/>
    </xf>
    <xf numFmtId="0" fontId="21" fillId="13" borderId="29" xfId="0" applyFont="1" applyFill="1" applyBorder="1" applyAlignment="1">
      <alignment horizontal="center" vertical="center" wrapText="1"/>
    </xf>
    <xf numFmtId="0" fontId="1" fillId="2" borderId="29" xfId="0" applyFont="1" applyFill="1" applyBorder="1" applyAlignment="1">
      <alignment horizontal="left"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1" fillId="2" borderId="2" xfId="0" applyFont="1" applyFill="1" applyBorder="1" applyAlignment="1">
      <alignment vertical="center" wrapText="1"/>
    </xf>
    <xf numFmtId="2" fontId="0" fillId="6" borderId="1" xfId="0" applyNumberFormat="1" applyFill="1" applyBorder="1"/>
    <xf numFmtId="49" fontId="0" fillId="4" borderId="1" xfId="0" applyNumberFormat="1" applyFill="1" applyBorder="1" applyAlignment="1">
      <alignment horizontal="center" vertical="center"/>
    </xf>
    <xf numFmtId="49" fontId="0" fillId="8" borderId="1" xfId="0" applyNumberFormat="1" applyFill="1" applyBorder="1" applyAlignment="1">
      <alignment horizontal="left" wrapText="1"/>
    </xf>
    <xf numFmtId="49" fontId="0" fillId="9" borderId="1" xfId="0" applyNumberFormat="1" applyFill="1" applyBorder="1" applyAlignment="1">
      <alignment horizontal="left"/>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7" fillId="7" borderId="4" xfId="0" applyFont="1" applyFill="1" applyBorder="1" applyAlignment="1">
      <alignment horizontal="center" vertical="center" wrapText="1"/>
    </xf>
    <xf numFmtId="2" fontId="0" fillId="0" borderId="0" xfId="0" applyNumberFormat="1"/>
    <xf numFmtId="1" fontId="0" fillId="4" borderId="1" xfId="0" applyNumberFormat="1" applyFill="1" applyBorder="1" applyAlignment="1">
      <alignment horizontal="left" vertical="center"/>
    </xf>
    <xf numFmtId="14" fontId="0" fillId="4" borderId="1" xfId="0" applyNumberFormat="1" applyFill="1" applyBorder="1" applyAlignment="1">
      <alignment horizontal="left" wrapText="1"/>
    </xf>
    <xf numFmtId="2" fontId="0" fillId="4" borderId="1" xfId="0" applyNumberFormat="1" applyFill="1" applyBorder="1" applyAlignment="1">
      <alignment horizontal="left" wrapText="1"/>
    </xf>
    <xf numFmtId="1" fontId="0" fillId="5" borderId="1" xfId="0" applyNumberFormat="1" applyFill="1" applyBorder="1" applyAlignment="1">
      <alignment horizontal="left"/>
    </xf>
    <xf numFmtId="49" fontId="0" fillId="5" borderId="1" xfId="0" applyNumberFormat="1" applyFill="1" applyBorder="1" applyAlignment="1">
      <alignment horizontal="left"/>
    </xf>
    <xf numFmtId="14" fontId="0" fillId="5" borderId="1" xfId="0" applyNumberFormat="1" applyFill="1" applyBorder="1" applyAlignment="1">
      <alignment horizontal="left"/>
    </xf>
    <xf numFmtId="2" fontId="0" fillId="5" borderId="1" xfId="0" applyNumberFormat="1" applyFill="1" applyBorder="1" applyAlignment="1">
      <alignment horizontal="left"/>
    </xf>
    <xf numFmtId="1" fontId="0" fillId="4" borderId="1" xfId="0" applyNumberFormat="1" applyFill="1" applyBorder="1" applyAlignment="1">
      <alignment horizontal="left"/>
    </xf>
    <xf numFmtId="49" fontId="0" fillId="4" borderId="1" xfId="0" applyNumberFormat="1" applyFill="1" applyBorder="1" applyAlignment="1">
      <alignment horizontal="center" vertical="center" wrapText="1"/>
    </xf>
    <xf numFmtId="0" fontId="37" fillId="13" borderId="30" xfId="0" applyFont="1" applyFill="1" applyBorder="1" applyAlignment="1">
      <alignment horizontal="left" vertical="top" wrapText="1"/>
    </xf>
    <xf numFmtId="0" fontId="37" fillId="13" borderId="31" xfId="0" applyFont="1" applyFill="1" applyBorder="1" applyAlignment="1">
      <alignment horizontal="left" vertical="top" wrapText="1"/>
    </xf>
    <xf numFmtId="0" fontId="37" fillId="13" borderId="32" xfId="0" applyFont="1" applyFill="1" applyBorder="1" applyAlignment="1">
      <alignment horizontal="left" vertical="top" wrapText="1"/>
    </xf>
    <xf numFmtId="0" fontId="37" fillId="13" borderId="33" xfId="0" applyFont="1" applyFill="1" applyBorder="1" applyAlignment="1">
      <alignment horizontal="left" vertical="top" wrapText="1"/>
    </xf>
    <xf numFmtId="0" fontId="37" fillId="13" borderId="0" xfId="0" applyFont="1" applyFill="1" applyAlignment="1">
      <alignment horizontal="left" vertical="top" wrapText="1"/>
    </xf>
    <xf numFmtId="0" fontId="37" fillId="13" borderId="34" xfId="0" applyFont="1" applyFill="1" applyBorder="1" applyAlignment="1">
      <alignment horizontal="left" vertical="top" wrapText="1"/>
    </xf>
    <xf numFmtId="0" fontId="37" fillId="13" borderId="35" xfId="0" applyFont="1" applyFill="1" applyBorder="1" applyAlignment="1">
      <alignment horizontal="left" vertical="top" wrapText="1"/>
    </xf>
    <xf numFmtId="0" fontId="37" fillId="13" borderId="36" xfId="0" applyFont="1" applyFill="1" applyBorder="1" applyAlignment="1">
      <alignment horizontal="left" vertical="top" wrapText="1"/>
    </xf>
    <xf numFmtId="0" fontId="37" fillId="13" borderId="37" xfId="0" applyFont="1" applyFill="1" applyBorder="1" applyAlignment="1">
      <alignment horizontal="left" vertical="top" wrapText="1"/>
    </xf>
    <xf numFmtId="0" fontId="29" fillId="10" borderId="0" xfId="0" applyFont="1" applyFill="1" applyAlignment="1">
      <alignment horizontal="left" vertical="center" wrapText="1"/>
    </xf>
    <xf numFmtId="0" fontId="29" fillId="10" borderId="0" xfId="0" applyFont="1" applyFill="1" applyAlignment="1">
      <alignment horizontal="left" vertical="center"/>
    </xf>
    <xf numFmtId="0" fontId="38" fillId="10" borderId="0" xfId="0" applyFont="1" applyFill="1" applyAlignment="1">
      <alignment horizontal="left" wrapText="1"/>
    </xf>
    <xf numFmtId="0" fontId="38" fillId="10" borderId="0" xfId="0" applyFont="1" applyFill="1" applyAlignment="1">
      <alignment horizontal="left" vertical="top" wrapText="1"/>
    </xf>
    <xf numFmtId="0" fontId="3" fillId="3" borderId="0" xfId="0" applyFont="1" applyFill="1" applyAlignment="1">
      <alignment horizontal="center" vertical="center"/>
    </xf>
    <xf numFmtId="0" fontId="3" fillId="3" borderId="12" xfId="0" applyFont="1" applyFill="1" applyBorder="1" applyAlignment="1">
      <alignment horizontal="center" vertical="center"/>
    </xf>
    <xf numFmtId="0" fontId="12" fillId="3" borderId="0" xfId="0" applyFont="1" applyFill="1" applyAlignment="1">
      <alignment horizontal="center" vertical="center"/>
    </xf>
    <xf numFmtId="0" fontId="23" fillId="10" borderId="0" xfId="0" applyFont="1" applyFill="1" applyAlignment="1">
      <alignment horizontal="left" vertical="top" wrapText="1"/>
    </xf>
    <xf numFmtId="0" fontId="23" fillId="10" borderId="0" xfId="0" applyFont="1" applyFill="1" applyAlignment="1">
      <alignment horizontal="left" vertical="top"/>
    </xf>
    <xf numFmtId="0" fontId="1" fillId="2" borderId="1" xfId="0" applyFont="1" applyFill="1" applyBorder="1" applyAlignment="1">
      <alignment horizontal="left" vertical="center"/>
    </xf>
    <xf numFmtId="0" fontId="0" fillId="4" borderId="2" xfId="0" applyFill="1" applyBorder="1" applyAlignment="1" applyProtection="1">
      <alignment horizontal="left" vertical="center"/>
      <protection locked="0"/>
    </xf>
    <xf numFmtId="0" fontId="0" fillId="4" borderId="6" xfId="0" applyFill="1" applyBorder="1" applyAlignment="1" applyProtection="1">
      <alignment horizontal="left" vertical="center"/>
      <protection locked="0"/>
    </xf>
    <xf numFmtId="0" fontId="1" fillId="2" borderId="1" xfId="0" applyFont="1" applyFill="1" applyBorder="1" applyAlignment="1">
      <alignment horizontal="left" vertical="center" wrapText="1"/>
    </xf>
    <xf numFmtId="0" fontId="13" fillId="3" borderId="0" xfId="0" applyFont="1" applyFill="1" applyAlignment="1">
      <alignment horizontal="center" vertical="center"/>
    </xf>
    <xf numFmtId="49" fontId="0" fillId="4" borderId="3" xfId="0" applyNumberFormat="1" applyFill="1" applyBorder="1" applyAlignment="1" applyProtection="1">
      <alignment horizontal="center" vertical="center"/>
      <protection locked="0"/>
    </xf>
    <xf numFmtId="49" fontId="0" fillId="4" borderId="4" xfId="0" applyNumberFormat="1" applyFill="1" applyBorder="1" applyAlignment="1" applyProtection="1">
      <alignment horizontal="center" vertical="center"/>
      <protection locked="0"/>
    </xf>
    <xf numFmtId="49" fontId="0" fillId="4" borderId="5" xfId="0" applyNumberFormat="1" applyFill="1" applyBorder="1" applyAlignment="1" applyProtection="1">
      <alignment horizontal="center" vertical="center"/>
      <protection locked="0"/>
    </xf>
    <xf numFmtId="49" fontId="0" fillId="4" borderId="3" xfId="0" applyNumberFormat="1" applyFill="1" applyBorder="1" applyAlignment="1" applyProtection="1">
      <alignment horizontal="center" vertical="center" wrapText="1"/>
      <protection locked="0"/>
    </xf>
    <xf numFmtId="49" fontId="0" fillId="4" borderId="4" xfId="0" applyNumberFormat="1" applyFill="1" applyBorder="1" applyAlignment="1" applyProtection="1">
      <alignment horizontal="center" vertical="center" wrapText="1"/>
      <protection locked="0"/>
    </xf>
    <xf numFmtId="49" fontId="0" fillId="4" borderId="5" xfId="0" applyNumberFormat="1" applyFill="1" applyBorder="1" applyAlignment="1" applyProtection="1">
      <alignment horizontal="center" vertical="center" wrapText="1"/>
      <protection locked="0"/>
    </xf>
    <xf numFmtId="49" fontId="0" fillId="4" borderId="3" xfId="0" applyNumberFormat="1" applyFill="1" applyBorder="1" applyAlignment="1">
      <alignment horizontal="center" vertical="center" wrapText="1"/>
    </xf>
    <xf numFmtId="49" fontId="0" fillId="4" borderId="4" xfId="0" applyNumberFormat="1" applyFill="1" applyBorder="1" applyAlignment="1">
      <alignment horizontal="center" vertical="center"/>
    </xf>
    <xf numFmtId="49" fontId="0" fillId="4" borderId="5" xfId="0" applyNumberFormat="1" applyFill="1" applyBorder="1" applyAlignment="1">
      <alignment horizontal="center" vertical="center"/>
    </xf>
    <xf numFmtId="49" fontId="1" fillId="5" borderId="3" xfId="0" applyNumberFormat="1" applyFont="1" applyFill="1" applyBorder="1" applyAlignment="1">
      <alignment horizontal="center" vertical="center" wrapText="1"/>
    </xf>
    <xf numFmtId="49" fontId="1" fillId="5" borderId="4" xfId="0" applyNumberFormat="1" applyFont="1" applyFill="1" applyBorder="1" applyAlignment="1">
      <alignment horizontal="center" vertical="center" wrapText="1"/>
    </xf>
    <xf numFmtId="49" fontId="0" fillId="5" borderId="7" xfId="0" applyNumberFormat="1" applyFill="1" applyBorder="1" applyAlignment="1">
      <alignment horizontal="center" vertical="center" wrapText="1"/>
    </xf>
    <xf numFmtId="49" fontId="0" fillId="5" borderId="8" xfId="0" applyNumberFormat="1" applyFill="1" applyBorder="1" applyAlignment="1">
      <alignment horizontal="center" vertical="center" wrapText="1"/>
    </xf>
    <xf numFmtId="49" fontId="0" fillId="5" borderId="9" xfId="0" applyNumberFormat="1" applyFill="1" applyBorder="1" applyAlignment="1">
      <alignment horizontal="center" vertical="center" wrapText="1"/>
    </xf>
    <xf numFmtId="49" fontId="0" fillId="5" borderId="10" xfId="0" applyNumberFormat="1" applyFill="1" applyBorder="1" applyAlignment="1">
      <alignment horizontal="center" vertical="center" wrapText="1"/>
    </xf>
    <xf numFmtId="49" fontId="0" fillId="5" borderId="0" xfId="0" applyNumberFormat="1" applyFill="1" applyAlignment="1">
      <alignment horizontal="center" vertical="center" wrapText="1"/>
    </xf>
    <xf numFmtId="49" fontId="0" fillId="5" borderId="11" xfId="0" applyNumberFormat="1" applyFill="1" applyBorder="1" applyAlignment="1">
      <alignment horizontal="center" vertical="center" wrapText="1"/>
    </xf>
    <xf numFmtId="49" fontId="0" fillId="5" borderId="3" xfId="0" applyNumberFormat="1" applyFill="1" applyBorder="1" applyAlignment="1">
      <alignment horizontal="center" vertical="center" wrapText="1"/>
    </xf>
    <xf numFmtId="49" fontId="0" fillId="5" borderId="4" xfId="0" applyNumberFormat="1" applyFill="1" applyBorder="1" applyAlignment="1">
      <alignment horizontal="center" vertical="center" wrapText="1"/>
    </xf>
    <xf numFmtId="49" fontId="1" fillId="5" borderId="3" xfId="0" applyNumberFormat="1" applyFont="1" applyFill="1" applyBorder="1" applyAlignment="1">
      <alignment horizontal="center" vertical="center"/>
    </xf>
    <xf numFmtId="49" fontId="1" fillId="5" borderId="4" xfId="0" applyNumberFormat="1" applyFont="1" applyFill="1" applyBorder="1" applyAlignment="1">
      <alignment horizontal="center" vertical="center"/>
    </xf>
    <xf numFmtId="49" fontId="0" fillId="4" borderId="4" xfId="0" applyNumberFormat="1" applyFill="1" applyBorder="1" applyAlignment="1">
      <alignment horizontal="center" vertical="center" wrapText="1"/>
    </xf>
    <xf numFmtId="49" fontId="0" fillId="4" borderId="5" xfId="0" applyNumberFormat="1" applyFill="1" applyBorder="1" applyAlignment="1">
      <alignment horizontal="center" vertical="center" wrapText="1"/>
    </xf>
    <xf numFmtId="0" fontId="31" fillId="3" borderId="0" xfId="0" applyFont="1" applyFill="1" applyAlignment="1">
      <alignment horizontal="center" vertical="center"/>
    </xf>
    <xf numFmtId="0" fontId="11" fillId="3" borderId="29" xfId="0" applyFont="1" applyFill="1" applyBorder="1" applyAlignment="1">
      <alignment horizontal="center" vertical="center"/>
    </xf>
    <xf numFmtId="0" fontId="7" fillId="0" borderId="29" xfId="0" applyFont="1" applyBorder="1" applyAlignment="1">
      <alignment horizontal="left" vertical="top" wrapText="1"/>
    </xf>
    <xf numFmtId="0" fontId="7" fillId="0" borderId="29" xfId="0" applyFont="1" applyBorder="1" applyAlignment="1">
      <alignment horizontal="left" vertical="top"/>
    </xf>
    <xf numFmtId="0" fontId="13" fillId="3" borderId="29" xfId="0" applyFont="1" applyFill="1" applyBorder="1" applyAlignment="1">
      <alignment horizontal="center" vertical="center"/>
    </xf>
    <xf numFmtId="0" fontId="0" fillId="0" borderId="29" xfId="0" applyBorder="1" applyAlignment="1">
      <alignment horizontal="left" vertical="top" wrapText="1"/>
    </xf>
    <xf numFmtId="0" fontId="0" fillId="0" borderId="29" xfId="0" applyBorder="1" applyAlignment="1">
      <alignment horizontal="left" vertical="top"/>
    </xf>
    <xf numFmtId="0" fontId="11" fillId="3" borderId="7" xfId="0" applyFont="1" applyFill="1" applyBorder="1" applyAlignment="1">
      <alignment horizontal="center" vertical="center"/>
    </xf>
    <xf numFmtId="0" fontId="11" fillId="3" borderId="9" xfId="0" applyFont="1" applyFill="1" applyBorder="1" applyAlignment="1">
      <alignment horizontal="center" vertical="center"/>
    </xf>
    <xf numFmtId="0" fontId="7" fillId="0" borderId="2" xfId="0" applyFont="1" applyBorder="1" applyAlignment="1">
      <alignment horizontal="left" vertical="center" wrapText="1"/>
    </xf>
    <xf numFmtId="0" fontId="7" fillId="0" borderId="6" xfId="0" applyFont="1" applyBorder="1" applyAlignment="1">
      <alignment horizontal="left" vertical="center" wrapText="1"/>
    </xf>
    <xf numFmtId="49" fontId="0" fillId="4" borderId="3" xfId="0" applyNumberFormat="1" applyFill="1" applyBorder="1" applyAlignment="1">
      <alignment horizontal="center" vertical="center"/>
    </xf>
    <xf numFmtId="0" fontId="0" fillId="4" borderId="2" xfId="0" applyFill="1" applyBorder="1" applyAlignment="1">
      <alignment horizontal="left" vertical="center"/>
    </xf>
    <xf numFmtId="0" fontId="0" fillId="4" borderId="6" xfId="0" applyFill="1" applyBorder="1" applyAlignment="1">
      <alignment horizontal="left" vertical="center"/>
    </xf>
    <xf numFmtId="0" fontId="34" fillId="0" borderId="0" xfId="0" applyFont="1" applyAlignment="1">
      <alignment horizontal="left" wrapText="1"/>
    </xf>
    <xf numFmtId="0" fontId="30" fillId="0" borderId="0" xfId="0" applyFont="1" applyAlignment="1">
      <alignment horizontal="center"/>
    </xf>
    <xf numFmtId="49" fontId="0" fillId="4" borderId="2" xfId="0" applyNumberFormat="1" applyFill="1" applyBorder="1" applyAlignment="1">
      <alignment horizontal="center" vertical="center" wrapText="1"/>
    </xf>
    <xf numFmtId="49" fontId="0" fillId="4" borderId="6" xfId="0" applyNumberFormat="1" applyFill="1" applyBorder="1" applyAlignment="1">
      <alignment horizontal="center" vertical="center" wrapText="1"/>
    </xf>
    <xf numFmtId="164" fontId="33" fillId="14" borderId="13" xfId="0" applyNumberFormat="1" applyFont="1" applyFill="1" applyBorder="1" applyAlignment="1">
      <alignment horizontal="center" vertical="center"/>
    </xf>
    <xf numFmtId="164" fontId="33" fillId="14" borderId="19" xfId="0" applyNumberFormat="1" applyFont="1" applyFill="1" applyBorder="1" applyAlignment="1">
      <alignment horizontal="center" vertical="center"/>
    </xf>
    <xf numFmtId="164" fontId="33" fillId="14" borderId="14" xfId="0" applyNumberFormat="1" applyFont="1" applyFill="1" applyBorder="1" applyAlignment="1">
      <alignment horizontal="center" vertical="center"/>
    </xf>
    <xf numFmtId="164" fontId="33" fillId="14" borderId="15" xfId="0" applyNumberFormat="1" applyFont="1" applyFill="1" applyBorder="1" applyAlignment="1">
      <alignment horizontal="center" vertical="center"/>
    </xf>
    <xf numFmtId="164" fontId="33" fillId="14" borderId="0" xfId="0" applyNumberFormat="1" applyFont="1" applyFill="1" applyAlignment="1">
      <alignment horizontal="center" vertical="center"/>
    </xf>
    <xf numFmtId="164" fontId="33" fillId="14" borderId="16" xfId="0" applyNumberFormat="1" applyFont="1" applyFill="1" applyBorder="1" applyAlignment="1">
      <alignment horizontal="center" vertical="center"/>
    </xf>
    <xf numFmtId="164" fontId="33" fillId="14" borderId="17" xfId="0" applyNumberFormat="1" applyFont="1" applyFill="1" applyBorder="1" applyAlignment="1">
      <alignment horizontal="center" vertical="center"/>
    </xf>
    <xf numFmtId="164" fontId="33" fillId="14" borderId="20" xfId="0" applyNumberFormat="1" applyFont="1" applyFill="1" applyBorder="1" applyAlignment="1">
      <alignment horizontal="center" vertical="center"/>
    </xf>
    <xf numFmtId="164" fontId="33" fillId="14" borderId="18" xfId="0" applyNumberFormat="1" applyFont="1" applyFill="1" applyBorder="1" applyAlignment="1">
      <alignment horizontal="center" vertical="center"/>
    </xf>
    <xf numFmtId="0" fontId="32" fillId="0" borderId="0" xfId="0" applyFont="1" applyAlignment="1">
      <alignment horizontal="center"/>
    </xf>
    <xf numFmtId="0" fontId="28" fillId="13" borderId="13" xfId="0" applyFont="1" applyFill="1" applyBorder="1" applyAlignment="1">
      <alignment horizontal="center" vertical="center"/>
    </xf>
    <xf numFmtId="0" fontId="28" fillId="13" borderId="14" xfId="0" applyFont="1" applyFill="1" applyBorder="1" applyAlignment="1">
      <alignment horizontal="center" vertical="center"/>
    </xf>
    <xf numFmtId="0" fontId="28" fillId="13" borderId="15" xfId="0" applyFont="1" applyFill="1" applyBorder="1" applyAlignment="1">
      <alignment horizontal="center" vertical="center"/>
    </xf>
    <xf numFmtId="0" fontId="28" fillId="13" borderId="16" xfId="0" applyFont="1" applyFill="1" applyBorder="1" applyAlignment="1">
      <alignment horizontal="center" vertical="center"/>
    </xf>
    <xf numFmtId="0" fontId="28" fillId="13" borderId="17" xfId="0" applyFont="1" applyFill="1" applyBorder="1" applyAlignment="1">
      <alignment horizontal="center" vertical="center"/>
    </xf>
    <xf numFmtId="0" fontId="28" fillId="13" borderId="18" xfId="0" applyFont="1" applyFill="1" applyBorder="1" applyAlignment="1">
      <alignment horizontal="center" vertical="center"/>
    </xf>
    <xf numFmtId="49" fontId="28" fillId="13" borderId="13" xfId="0" applyNumberFormat="1" applyFont="1" applyFill="1" applyBorder="1" applyAlignment="1">
      <alignment horizontal="center" vertical="center"/>
    </xf>
    <xf numFmtId="0" fontId="28" fillId="13" borderId="14" xfId="0" applyNumberFormat="1" applyFont="1" applyFill="1" applyBorder="1" applyAlignment="1">
      <alignment horizontal="center" vertical="center"/>
    </xf>
    <xf numFmtId="0" fontId="28" fillId="13" borderId="15" xfId="0" applyNumberFormat="1" applyFont="1" applyFill="1" applyBorder="1" applyAlignment="1">
      <alignment horizontal="center" vertical="center"/>
    </xf>
    <xf numFmtId="0" fontId="28" fillId="13" borderId="16" xfId="0" applyNumberFormat="1" applyFont="1" applyFill="1" applyBorder="1" applyAlignment="1">
      <alignment horizontal="center" vertical="center"/>
    </xf>
    <xf numFmtId="0" fontId="28" fillId="13" borderId="17" xfId="0" applyNumberFormat="1" applyFont="1" applyFill="1" applyBorder="1" applyAlignment="1">
      <alignment horizontal="center" vertical="center"/>
    </xf>
    <xf numFmtId="0" fontId="28" fillId="13" borderId="18" xfId="0" applyNumberFormat="1" applyFont="1" applyFill="1" applyBorder="1" applyAlignment="1">
      <alignment horizontal="center" vertical="center"/>
    </xf>
  </cellXfs>
  <cellStyles count="4">
    <cellStyle name="Link" xfId="3" builtinId="8"/>
    <cellStyle name="Normal" xfId="0" builtinId="0"/>
    <cellStyle name="Normal 3" xfId="1" xr:uid="{D375BF04-36BD-49AC-9248-5B545DEFB0D3}"/>
    <cellStyle name="Normal 4" xfId="2" xr:uid="{78E8CE85-F2C0-456F-9681-FD815706BEBE}"/>
  </cellStyles>
  <dxfs count="6">
    <dxf>
      <font>
        <color theme="9" tint="-0.24994659260841701"/>
      </font>
      <fill>
        <patternFill patternType="none">
          <bgColor auto="1"/>
        </patternFill>
      </fill>
    </dxf>
    <dxf>
      <font>
        <color rgb="FF9C0006"/>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val="0"/>
        <i val="0"/>
        <color theme="7" tint="0.59996337778862885"/>
      </font>
    </dxf>
  </dxfs>
  <tableStyles count="0" defaultTableStyle="TableStyleMedium2" defaultPivotStyle="PivotStyleLight16"/>
  <colors>
    <mruColors>
      <color rgb="FF003854"/>
      <color rgb="FF002060"/>
      <color rgb="FFEAF3FA"/>
      <color rgb="FF94AED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495300</xdr:colOff>
      <xdr:row>0</xdr:row>
      <xdr:rowOff>95250</xdr:rowOff>
    </xdr:from>
    <xdr:ext cx="184731" cy="264560"/>
    <xdr:sp macro="" textlink="">
      <xdr:nvSpPr>
        <xdr:cNvPr id="4" name="Tekstfelt 3">
          <a:extLst>
            <a:ext uri="{FF2B5EF4-FFF2-40B4-BE49-F238E27FC236}">
              <a16:creationId xmlns:a16="http://schemas.microsoft.com/office/drawing/2014/main" id="{FEF2ACAF-0656-AC23-3B28-ABF470809893}"/>
            </a:ext>
          </a:extLst>
        </xdr:cNvPr>
        <xdr:cNvSpPr txBox="1"/>
      </xdr:nvSpPr>
      <xdr:spPr>
        <a:xfrm>
          <a:off x="7467600" y="28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a-DK" sz="1100"/>
        </a:p>
      </xdr:txBody>
    </xdr:sp>
    <xdr:clientData/>
  </xdr:oneCellAnchor>
  <xdr:twoCellAnchor>
    <xdr:from>
      <xdr:col>3</xdr:col>
      <xdr:colOff>273842</xdr:colOff>
      <xdr:row>2</xdr:row>
      <xdr:rowOff>19049</xdr:rowOff>
    </xdr:from>
    <xdr:to>
      <xdr:col>5</xdr:col>
      <xdr:colOff>11905</xdr:colOff>
      <xdr:row>7</xdr:row>
      <xdr:rowOff>440531</xdr:rowOff>
    </xdr:to>
    <xdr:sp macro="" textlink="">
      <xdr:nvSpPr>
        <xdr:cNvPr id="5" name="Tekstfelt 4">
          <a:extLst>
            <a:ext uri="{FF2B5EF4-FFF2-40B4-BE49-F238E27FC236}">
              <a16:creationId xmlns:a16="http://schemas.microsoft.com/office/drawing/2014/main" id="{D50A607E-64E0-433D-F766-482A32E46CD5}"/>
            </a:ext>
          </a:extLst>
        </xdr:cNvPr>
        <xdr:cNvSpPr txBox="1"/>
      </xdr:nvSpPr>
      <xdr:spPr>
        <a:xfrm>
          <a:off x="5119686" y="400049"/>
          <a:ext cx="3262313" cy="2576513"/>
        </a:xfrm>
        <a:prstGeom prst="rect">
          <a:avLst/>
        </a:prstGeom>
        <a:solidFill>
          <a:schemeClr val="lt1"/>
        </a:solidFill>
        <a:ln w="28575" cmpd="sng">
          <a:solidFill>
            <a:srgbClr val="003854"/>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da-DK" sz="1400" i="1">
            <a:solidFill>
              <a:srgbClr val="00206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6</xdr:row>
      <xdr:rowOff>0</xdr:rowOff>
    </xdr:from>
    <xdr:to>
      <xdr:col>9</xdr:col>
      <xdr:colOff>304800</xdr:colOff>
      <xdr:row>7</xdr:row>
      <xdr:rowOff>114300</xdr:rowOff>
    </xdr:to>
    <xdr:sp macro="" textlink="">
      <xdr:nvSpPr>
        <xdr:cNvPr id="2" name="AutoShape 20" descr="Image: Excel menu: Place the picture over cells">
          <a:extLst>
            <a:ext uri="{FF2B5EF4-FFF2-40B4-BE49-F238E27FC236}">
              <a16:creationId xmlns:a16="http://schemas.microsoft.com/office/drawing/2014/main" id="{4F8CF243-99BB-47F8-A5FB-F5F6EB3AE085}"/>
            </a:ext>
          </a:extLst>
        </xdr:cNvPr>
        <xdr:cNvSpPr>
          <a:spLocks noChangeAspect="1" noChangeArrowheads="1"/>
        </xdr:cNvSpPr>
      </xdr:nvSpPr>
      <xdr:spPr bwMode="auto">
        <a:xfrm>
          <a:off x="13325475" y="175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0</xdr:colOff>
      <xdr:row>5</xdr:row>
      <xdr:rowOff>0</xdr:rowOff>
    </xdr:from>
    <xdr:to>
      <xdr:col>9</xdr:col>
      <xdr:colOff>304800</xdr:colOff>
      <xdr:row>6</xdr:row>
      <xdr:rowOff>114300</xdr:rowOff>
    </xdr:to>
    <xdr:sp macro="" textlink="">
      <xdr:nvSpPr>
        <xdr:cNvPr id="3092" name="AutoShape 20" descr="Image: Excel menu: Place the picture over cells">
          <a:extLst>
            <a:ext uri="{FF2B5EF4-FFF2-40B4-BE49-F238E27FC236}">
              <a16:creationId xmlns:a16="http://schemas.microsoft.com/office/drawing/2014/main" id="{FB8BC3C1-8A46-7965-D044-5C9A73C8A1A9}"/>
            </a:ext>
          </a:extLst>
        </xdr:cNvPr>
        <xdr:cNvSpPr>
          <a:spLocks noChangeAspect="1" noChangeArrowheads="1"/>
        </xdr:cNvSpPr>
      </xdr:nvSpPr>
      <xdr:spPr bwMode="auto">
        <a:xfrm>
          <a:off x="940117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607037</xdr:colOff>
      <xdr:row>17</xdr:row>
      <xdr:rowOff>171954</xdr:rowOff>
    </xdr:from>
    <xdr:ext cx="20543083" cy="5477462"/>
    <xdr:sp macro="" textlink="">
      <xdr:nvSpPr>
        <xdr:cNvPr id="2" name="Rektangel 1">
          <a:extLst>
            <a:ext uri="{FF2B5EF4-FFF2-40B4-BE49-F238E27FC236}">
              <a16:creationId xmlns:a16="http://schemas.microsoft.com/office/drawing/2014/main" id="{C3FBCD87-FE05-48F6-9503-921075B3C37F}"/>
            </a:ext>
          </a:extLst>
        </xdr:cNvPr>
        <xdr:cNvSpPr/>
      </xdr:nvSpPr>
      <xdr:spPr>
        <a:xfrm rot="1955489">
          <a:off x="718162" y="6252079"/>
          <a:ext cx="20543083" cy="5477462"/>
        </a:xfrm>
        <a:prstGeom prst="rect">
          <a:avLst/>
        </a:prstGeom>
        <a:noFill/>
        <a:effectLst>
          <a:outerShdw blurRad="50800" dist="50800" dir="5400000" algn="ctr" rotWithShape="0">
            <a:srgbClr val="000000">
              <a:alpha val="69000"/>
            </a:srgbClr>
          </a:outerShdw>
        </a:effectLst>
      </xdr:spPr>
      <xdr:txBody>
        <a:bodyPr wrap="square" lIns="91440" tIns="45720" rIns="91440" bIns="45720">
          <a:spAutoFit/>
        </a:bodyPr>
        <a:lstStyle/>
        <a:p>
          <a:pPr algn="ctr"/>
          <a:r>
            <a:rPr lang="da-DK" sz="34400" b="1" cap="none" spc="0">
              <a:ln w="9525">
                <a:solidFill>
                  <a:schemeClr val="accent1">
                    <a:lumMod val="50000"/>
                    <a:alpha val="20000"/>
                  </a:schemeClr>
                </a:solidFill>
                <a:prstDash val="solid"/>
              </a:ln>
              <a:solidFill>
                <a:schemeClr val="accent1">
                  <a:lumMod val="50000"/>
                  <a:alpha val="14000"/>
                </a:schemeClr>
              </a:solidFill>
              <a:effectLst>
                <a:outerShdw blurRad="12700" dist="38100" dir="2700000" algn="tl" rotWithShape="0">
                  <a:schemeClr val="accent5">
                    <a:lumMod val="60000"/>
                    <a:lumOff val="40000"/>
                  </a:schemeClr>
                </a:outerShdw>
              </a:effectLst>
            </a:rPr>
            <a:t>EXAMPLE</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Commercial\Central%20Functions\Quality\Responsible%20Sourcing\EU%20Legislation\EUTR\EUTR%20-%20Supplier%20Information%20-%20CVR%20rettelser.xlsx" TargetMode="External"/><Relationship Id="rId1" Type="http://schemas.openxmlformats.org/officeDocument/2006/relationships/externalLinkPath" Target="/Commercial/Central%20Functions/Quality/Responsible%20Sourcing/EU%20Legislation/EUTR/EUTR%20-%20Supplier%20Information%20-%20CVR%20rettels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OOL"/>
      <sheetName val="Ark2"/>
      <sheetName val="Ark1"/>
      <sheetName val="Species"/>
      <sheetName val="DD"/>
      <sheetName val="Countries"/>
      <sheetName val="Fields"/>
    </sheetNames>
    <sheetDataSet>
      <sheetData sheetId="0"/>
      <sheetData sheetId="1"/>
      <sheetData sheetId="2"/>
      <sheetData sheetId="3">
        <row r="2">
          <cell r="B2" t="str">
            <v>Abies bifolia</v>
          </cell>
        </row>
        <row r="3">
          <cell r="B3" t="str">
            <v>Abies bracteata</v>
          </cell>
        </row>
        <row r="4">
          <cell r="B4" t="str">
            <v>Abies ciciliana</v>
          </cell>
        </row>
        <row r="5">
          <cell r="B5" t="str">
            <v>Abies denticulata</v>
          </cell>
        </row>
        <row r="6">
          <cell r="B6" t="str">
            <v>Abies durangenis</v>
          </cell>
        </row>
        <row r="7">
          <cell r="B7" t="str">
            <v>Abies engelmannii</v>
          </cell>
        </row>
        <row r="8">
          <cell r="B8" t="str">
            <v>Abies excelsior</v>
          </cell>
        </row>
        <row r="9">
          <cell r="B9" t="str">
            <v>Abies firma</v>
          </cell>
        </row>
        <row r="10">
          <cell r="B10" t="str">
            <v>Abies frasierii</v>
          </cell>
        </row>
        <row r="11">
          <cell r="B11" t="str">
            <v>Abies guatemalensis</v>
          </cell>
        </row>
        <row r="12">
          <cell r="B12" t="str">
            <v>Abies heterophylla</v>
          </cell>
        </row>
        <row r="13">
          <cell r="B13" t="str">
            <v>Abies holophylla</v>
          </cell>
        </row>
        <row r="14">
          <cell r="B14" t="str">
            <v>Abies homolepis</v>
          </cell>
        </row>
        <row r="15">
          <cell r="B15" t="str">
            <v>Abies jozoensis</v>
          </cell>
        </row>
        <row r="16">
          <cell r="B16" t="str">
            <v>Abies koreana</v>
          </cell>
        </row>
        <row r="17">
          <cell r="B17" t="str">
            <v>Abies mariesii</v>
          </cell>
        </row>
        <row r="18">
          <cell r="B18" t="str">
            <v>Abies mucronata</v>
          </cell>
        </row>
        <row r="19">
          <cell r="B19" t="str">
            <v>Abies nephrolepsis</v>
          </cell>
        </row>
        <row r="20">
          <cell r="B20" t="str">
            <v>Abies nobilis</v>
          </cell>
        </row>
        <row r="21">
          <cell r="B21" t="str">
            <v>Abies nordmanniana</v>
          </cell>
        </row>
        <row r="22">
          <cell r="B22" t="str">
            <v>Abies omorika</v>
          </cell>
        </row>
        <row r="23">
          <cell r="B23" t="str">
            <v>Abies pinsapo</v>
          </cell>
        </row>
        <row r="24">
          <cell r="B24" t="str">
            <v>Abies religinosa</v>
          </cell>
        </row>
        <row r="25">
          <cell r="B25" t="str">
            <v>Abies siberica</v>
          </cell>
        </row>
        <row r="26">
          <cell r="B26" t="str">
            <v>Abies spectabilis</v>
          </cell>
        </row>
        <row r="27">
          <cell r="B27" t="str">
            <v>Abies subalpina</v>
          </cell>
        </row>
        <row r="28">
          <cell r="B28" t="str">
            <v>Abies tacanensis</v>
          </cell>
        </row>
        <row r="29">
          <cell r="B29" t="str">
            <v>Abies taxifolia</v>
          </cell>
        </row>
        <row r="30">
          <cell r="B30" t="str">
            <v>Abies trigona</v>
          </cell>
        </row>
        <row r="31">
          <cell r="B31" t="str">
            <v>Abies webbiana</v>
          </cell>
        </row>
        <row r="32">
          <cell r="B32" t="str">
            <v>Abies veitchii</v>
          </cell>
        </row>
        <row r="33">
          <cell r="B33" t="str">
            <v>Abies venusta</v>
          </cell>
        </row>
        <row r="34">
          <cell r="B34" t="str">
            <v>Abroma augustum</v>
          </cell>
        </row>
        <row r="35">
          <cell r="B35" t="str">
            <v>Abroma turbinata</v>
          </cell>
        </row>
        <row r="36">
          <cell r="B36" t="str">
            <v>Abrophyllum ornans</v>
          </cell>
        </row>
        <row r="37">
          <cell r="B37" t="str">
            <v>Abuta colombiana</v>
          </cell>
        </row>
        <row r="38">
          <cell r="B38" t="str">
            <v>Abuta fluminum</v>
          </cell>
        </row>
        <row r="39">
          <cell r="B39" t="str">
            <v>Abuta grandifolia</v>
          </cell>
        </row>
        <row r="40">
          <cell r="B40" t="str">
            <v>Abuta imene</v>
          </cell>
        </row>
        <row r="41">
          <cell r="B41" t="str">
            <v>Abuta klugii</v>
          </cell>
        </row>
        <row r="42">
          <cell r="B42" t="str">
            <v>Abuta obovata</v>
          </cell>
        </row>
        <row r="43">
          <cell r="B43" t="str">
            <v>Abuta pahini</v>
          </cell>
        </row>
        <row r="44">
          <cell r="B44" t="str">
            <v>Abuta panurensis</v>
          </cell>
        </row>
        <row r="45">
          <cell r="B45" t="str">
            <v>Abuta precatorius</v>
          </cell>
        </row>
        <row r="46">
          <cell r="B46" t="str">
            <v>Abuta rufescens</v>
          </cell>
        </row>
        <row r="47">
          <cell r="B47" t="str">
            <v>Abuta sandwithiana</v>
          </cell>
        </row>
        <row r="48">
          <cell r="B48" t="str">
            <v>Abuta selloana</v>
          </cell>
        </row>
        <row r="49">
          <cell r="B49" t="str">
            <v>Abuta solimoesensis</v>
          </cell>
        </row>
        <row r="50">
          <cell r="B50" t="str">
            <v>Abuta sp.</v>
          </cell>
        </row>
        <row r="51">
          <cell r="B51" t="str">
            <v>Abuta splendida</v>
          </cell>
        </row>
        <row r="52">
          <cell r="B52" t="str">
            <v>Acacia acuminata</v>
          </cell>
        </row>
        <row r="53">
          <cell r="B53" t="str">
            <v>Acacia argyrodendron</v>
          </cell>
        </row>
        <row r="54">
          <cell r="B54" t="str">
            <v>Acacia aulacocarpa</v>
          </cell>
        </row>
        <row r="55">
          <cell r="B55" t="str">
            <v>Acacia baileyana</v>
          </cell>
        </row>
        <row r="56">
          <cell r="B56" t="str">
            <v>Acacia beesi</v>
          </cell>
        </row>
        <row r="57">
          <cell r="B57" t="str">
            <v>Acacia berlandierii</v>
          </cell>
        </row>
        <row r="58">
          <cell r="B58" t="str">
            <v>Acacia buxifolia</v>
          </cell>
        </row>
        <row r="59">
          <cell r="B59" t="str">
            <v>Acacia cambagei</v>
          </cell>
        </row>
        <row r="60">
          <cell r="B60" t="str">
            <v>Acacia camosula</v>
          </cell>
        </row>
        <row r="61">
          <cell r="B61" t="str">
            <v>Acacia carnei</v>
          </cell>
        </row>
        <row r="62">
          <cell r="B62" t="str">
            <v>Acacia catenulata</v>
          </cell>
        </row>
        <row r="63">
          <cell r="B63" t="str">
            <v>Acacia choriophylla</v>
          </cell>
        </row>
        <row r="64">
          <cell r="B64" t="str">
            <v>Acacia constricta</v>
          </cell>
        </row>
        <row r="65">
          <cell r="B65" t="str">
            <v>Acacia coriacea</v>
          </cell>
        </row>
        <row r="66">
          <cell r="B66" t="str">
            <v>Acacia cornigera</v>
          </cell>
        </row>
        <row r="67">
          <cell r="B67" t="str">
            <v>Acacia crombiei</v>
          </cell>
        </row>
        <row r="68">
          <cell r="B68" t="str">
            <v>Acacia cyperophylla</v>
          </cell>
        </row>
        <row r="69">
          <cell r="B69" t="str">
            <v>Acacia dealbata</v>
          </cell>
        </row>
        <row r="70">
          <cell r="B70" t="str">
            <v>Acacia dolichostachys</v>
          </cell>
        </row>
        <row r="71">
          <cell r="B71" t="str">
            <v>Acacia elata</v>
          </cell>
        </row>
        <row r="72">
          <cell r="B72" t="str">
            <v>Acacia erioloba</v>
          </cell>
        </row>
        <row r="73">
          <cell r="B73" t="str">
            <v>Acacia excelsa</v>
          </cell>
        </row>
        <row r="74">
          <cell r="B74" t="str">
            <v>Acacia falciformis</v>
          </cell>
        </row>
        <row r="75">
          <cell r="B75" t="str">
            <v>Acacia farnesiana</v>
          </cell>
        </row>
        <row r="76">
          <cell r="B76" t="str">
            <v>Acacia floribunda</v>
          </cell>
        </row>
        <row r="77">
          <cell r="B77" t="str">
            <v>Acacia galipinii</v>
          </cell>
        </row>
        <row r="78">
          <cell r="B78" t="str">
            <v>Acacia georginae</v>
          </cell>
        </row>
        <row r="79">
          <cell r="B79" t="str">
            <v>Acacia glomerosa</v>
          </cell>
        </row>
        <row r="80">
          <cell r="B80" t="str">
            <v>Acacia grasbi</v>
          </cell>
        </row>
        <row r="81">
          <cell r="B81" t="str">
            <v>Acacia greggii</v>
          </cell>
        </row>
        <row r="82">
          <cell r="B82" t="str">
            <v>Acacia harpophylla</v>
          </cell>
        </row>
        <row r="83">
          <cell r="B83" t="str">
            <v>Acacia huarango</v>
          </cell>
        </row>
        <row r="84">
          <cell r="B84" t="str">
            <v>Acacia implexa</v>
          </cell>
        </row>
        <row r="85">
          <cell r="B85" t="str">
            <v>Acacia irrorata</v>
          </cell>
        </row>
        <row r="86">
          <cell r="B86" t="str">
            <v>Acacia karroo</v>
          </cell>
        </row>
        <row r="87">
          <cell r="B87" t="str">
            <v>Acacia koaia</v>
          </cell>
        </row>
        <row r="88">
          <cell r="B88" t="str">
            <v>Acacia loderi</v>
          </cell>
        </row>
        <row r="89">
          <cell r="B89" t="str">
            <v>Acacia longifolia</v>
          </cell>
        </row>
        <row r="90">
          <cell r="B90" t="str">
            <v>Acacia lutea</v>
          </cell>
        </row>
        <row r="91">
          <cell r="B91" t="str">
            <v>Acacia macracantha</v>
          </cell>
        </row>
        <row r="92">
          <cell r="B92" t="str">
            <v>Acacia maidenii</v>
          </cell>
        </row>
        <row r="93">
          <cell r="B93" t="str">
            <v>Acacia mearnsii</v>
          </cell>
        </row>
        <row r="94">
          <cell r="B94" t="str">
            <v>Acacia mellifera</v>
          </cell>
        </row>
        <row r="95">
          <cell r="B95" t="str">
            <v>Acacia minuta</v>
          </cell>
        </row>
        <row r="96">
          <cell r="B96" t="str">
            <v>Acacia mucronata</v>
          </cell>
        </row>
        <row r="97">
          <cell r="B97" t="str">
            <v>Acacia muricata</v>
          </cell>
        </row>
        <row r="98">
          <cell r="B98" t="str">
            <v>Acacia nigrescens</v>
          </cell>
        </row>
        <row r="99">
          <cell r="B99" t="str">
            <v>Acacia nilotica</v>
          </cell>
        </row>
        <row r="100">
          <cell r="B100" t="str">
            <v>Acacia omallophylla</v>
          </cell>
        </row>
        <row r="101">
          <cell r="B101" t="str">
            <v>Acacia oswaldii</v>
          </cell>
        </row>
        <row r="102">
          <cell r="B102" t="str">
            <v>Acacia papyrocarpia</v>
          </cell>
        </row>
        <row r="103">
          <cell r="B103" t="str">
            <v>Acacia pendula</v>
          </cell>
        </row>
        <row r="104">
          <cell r="B104" t="str">
            <v>Acacia pennatula</v>
          </cell>
        </row>
        <row r="105">
          <cell r="B105" t="str">
            <v>Acacia peuce</v>
          </cell>
        </row>
        <row r="106">
          <cell r="B106" t="str">
            <v>Acacia pycnantha</v>
          </cell>
        </row>
        <row r="107">
          <cell r="B107" t="str">
            <v>Acacia ramulosa</v>
          </cell>
        </row>
        <row r="108">
          <cell r="B108" t="str">
            <v>Acacia retinoides</v>
          </cell>
        </row>
        <row r="109">
          <cell r="B109" t="str">
            <v>Acacia rhodoxylon</v>
          </cell>
        </row>
        <row r="110">
          <cell r="B110" t="str">
            <v>Acacia rigidula</v>
          </cell>
        </row>
        <row r="111">
          <cell r="B111" t="str">
            <v>Acacia salicina</v>
          </cell>
        </row>
        <row r="112">
          <cell r="B112" t="str">
            <v>Acacia shirlei</v>
          </cell>
        </row>
        <row r="113">
          <cell r="B113" t="str">
            <v>Acacia sieberiana</v>
          </cell>
        </row>
        <row r="114">
          <cell r="B114" t="str">
            <v>Acacia spaerocephala</v>
          </cell>
        </row>
        <row r="115">
          <cell r="B115" t="str">
            <v>Acacia stenophylla</v>
          </cell>
        </row>
        <row r="116">
          <cell r="B116" t="str">
            <v>Acacia sutherlandii</v>
          </cell>
        </row>
        <row r="117">
          <cell r="B117" t="str">
            <v>Acacia tephrina</v>
          </cell>
        </row>
        <row r="118">
          <cell r="B118" t="str">
            <v>Acacia tortilis</v>
          </cell>
        </row>
        <row r="119">
          <cell r="B119" t="str">
            <v>Acacia xanthophloea</v>
          </cell>
        </row>
        <row r="120">
          <cell r="B120" t="str">
            <v>Acanthinophyllum ilicifolia</v>
          </cell>
        </row>
        <row r="121">
          <cell r="B121" t="str">
            <v>Acanthocarpus preissii</v>
          </cell>
        </row>
        <row r="122">
          <cell r="B122" t="str">
            <v>Acanthopanax ricinifolius</v>
          </cell>
        </row>
        <row r="123">
          <cell r="B123" t="str">
            <v>Acanthopanax sciadophylloides</v>
          </cell>
        </row>
        <row r="124">
          <cell r="B124" t="str">
            <v>Acanthus arboreus</v>
          </cell>
        </row>
        <row r="125">
          <cell r="B125" t="str">
            <v>Acca sellowiana</v>
          </cell>
        </row>
        <row r="126">
          <cell r="B126" t="str">
            <v>Acer argutum</v>
          </cell>
        </row>
        <row r="127">
          <cell r="B127" t="str">
            <v>Acer barbatum</v>
          </cell>
        </row>
        <row r="128">
          <cell r="B128" t="str">
            <v>Acer barbinerve</v>
          </cell>
        </row>
        <row r="129">
          <cell r="B129" t="str">
            <v>Acer buergerianum</v>
          </cell>
        </row>
        <row r="130">
          <cell r="B130" t="str">
            <v>Acer capillipes</v>
          </cell>
        </row>
        <row r="131">
          <cell r="B131" t="str">
            <v>Acer carpinifolium</v>
          </cell>
        </row>
        <row r="132">
          <cell r="B132" t="str">
            <v>Acer caudatum</v>
          </cell>
        </row>
        <row r="133">
          <cell r="B133" t="str">
            <v>Acer circinatum</v>
          </cell>
        </row>
        <row r="134">
          <cell r="B134" t="str">
            <v>Acer dasycarpum</v>
          </cell>
        </row>
        <row r="135">
          <cell r="B135" t="str">
            <v>Acer davidii</v>
          </cell>
        </row>
        <row r="136">
          <cell r="B136" t="str">
            <v>Acer diabolicum</v>
          </cell>
        </row>
        <row r="137">
          <cell r="B137" t="str">
            <v>Acer gimnala</v>
          </cell>
        </row>
        <row r="138">
          <cell r="B138" t="str">
            <v>Acer ginnala</v>
          </cell>
        </row>
        <row r="139">
          <cell r="B139" t="str">
            <v>Acer glabrum</v>
          </cell>
        </row>
        <row r="140">
          <cell r="B140" t="str">
            <v>Acer grandentatum</v>
          </cell>
        </row>
        <row r="141">
          <cell r="B141" t="str">
            <v>Acer griseum</v>
          </cell>
        </row>
        <row r="142">
          <cell r="B142" t="str">
            <v>Acer italium</v>
          </cell>
        </row>
        <row r="143">
          <cell r="B143" t="str">
            <v>Acer matsumura</v>
          </cell>
        </row>
        <row r="144">
          <cell r="B144" t="str">
            <v>Acer mono</v>
          </cell>
        </row>
        <row r="145">
          <cell r="B145" t="str">
            <v>Acer monospessulanum</v>
          </cell>
        </row>
        <row r="146">
          <cell r="B146" t="str">
            <v>acer monspessulanum</v>
          </cell>
        </row>
        <row r="147">
          <cell r="B147" t="str">
            <v>Acer opalus</v>
          </cell>
        </row>
        <row r="148">
          <cell r="B148" t="str">
            <v>Acer pennsylvanicum</v>
          </cell>
        </row>
        <row r="149">
          <cell r="B149" t="str">
            <v>Acer platinoides</v>
          </cell>
        </row>
        <row r="150">
          <cell r="B150" t="str">
            <v>Acer rufinerve</v>
          </cell>
        </row>
        <row r="151">
          <cell r="B151" t="str">
            <v>Acer spicatum</v>
          </cell>
        </row>
        <row r="152">
          <cell r="B152" t="str">
            <v>Acer stachyophyllum</v>
          </cell>
        </row>
        <row r="153">
          <cell r="B153" t="str">
            <v>Acer tartaricum</v>
          </cell>
        </row>
        <row r="154">
          <cell r="B154" t="str">
            <v>Acer tegmentosum</v>
          </cell>
        </row>
        <row r="155">
          <cell r="B155" t="str">
            <v>Acer tetramerum</v>
          </cell>
        </row>
        <row r="156">
          <cell r="B156" t="str">
            <v>Acer tschonoski</v>
          </cell>
        </row>
        <row r="157">
          <cell r="B157" t="str">
            <v>Acer x pseudoplatanus</v>
          </cell>
        </row>
        <row r="158">
          <cell r="B158" t="str">
            <v>Achras bidentata</v>
          </cell>
        </row>
        <row r="159">
          <cell r="B159" t="str">
            <v>Achras chicle</v>
          </cell>
        </row>
        <row r="160">
          <cell r="B160" t="str">
            <v>Achras venosa</v>
          </cell>
        </row>
        <row r="161">
          <cell r="B161" t="str">
            <v>Achrouteria pomifera</v>
          </cell>
        </row>
        <row r="162">
          <cell r="B162" t="str">
            <v>Ackama australiensis</v>
          </cell>
        </row>
        <row r="163">
          <cell r="B163" t="str">
            <v>Acosimum panamense</v>
          </cell>
        </row>
        <row r="164">
          <cell r="B164" t="str">
            <v>Acosmium nitens</v>
          </cell>
        </row>
        <row r="165">
          <cell r="B165" t="str">
            <v>Actinidia chinensis</v>
          </cell>
        </row>
        <row r="166">
          <cell r="B166" t="str">
            <v>Actinodaphne macrophylla</v>
          </cell>
        </row>
        <row r="167">
          <cell r="B167" t="str">
            <v>Actinodaphne spaerocarpa</v>
          </cell>
        </row>
        <row r="168">
          <cell r="B168" t="str">
            <v>Adenanthera colubrina</v>
          </cell>
        </row>
        <row r="169">
          <cell r="B169" t="str">
            <v>Adenanthera macrocarpa</v>
          </cell>
        </row>
        <row r="170">
          <cell r="B170" t="str">
            <v>Adenanthera microsperma</v>
          </cell>
        </row>
        <row r="171">
          <cell r="B171" t="str">
            <v>Aesculus californica</v>
          </cell>
        </row>
        <row r="172">
          <cell r="B172" t="str">
            <v>Aesculus carnea</v>
          </cell>
        </row>
        <row r="173">
          <cell r="B173" t="str">
            <v>Aesculus flava</v>
          </cell>
        </row>
        <row r="174">
          <cell r="B174" t="str">
            <v>Afrocarpus falcatus</v>
          </cell>
        </row>
        <row r="175">
          <cell r="B175" t="str">
            <v>Afrormosia angolensis</v>
          </cell>
        </row>
        <row r="176">
          <cell r="B176" t="str">
            <v>Afrormosia elata</v>
          </cell>
        </row>
        <row r="177">
          <cell r="B177" t="str">
            <v>Afzelia bakeri</v>
          </cell>
        </row>
        <row r="178">
          <cell r="B178" t="str">
            <v>Afzelia bipindensis</v>
          </cell>
        </row>
        <row r="179">
          <cell r="B179" t="str">
            <v>Afzelia xylocarpa</v>
          </cell>
        </row>
        <row r="180">
          <cell r="B180" t="str">
            <v>Agathis dammara</v>
          </cell>
        </row>
        <row r="181">
          <cell r="B181" t="str">
            <v>Agathis loranthifolia</v>
          </cell>
        </row>
        <row r="182">
          <cell r="B182" t="str">
            <v>Agathis macrophylla</v>
          </cell>
        </row>
        <row r="183">
          <cell r="B183" t="str">
            <v>Aglaia attenuata</v>
          </cell>
        </row>
        <row r="184">
          <cell r="B184" t="str">
            <v>Aglaia ganggo</v>
          </cell>
        </row>
        <row r="185">
          <cell r="B185" t="str">
            <v>Agonandra obtusifolia</v>
          </cell>
        </row>
        <row r="186">
          <cell r="B186" t="str">
            <v>Agonis flexuosa</v>
          </cell>
        </row>
        <row r="187">
          <cell r="B187" t="str">
            <v>Aguilaria malaccensis</v>
          </cell>
        </row>
        <row r="188">
          <cell r="B188" t="str">
            <v>Ailanthus fauveliana</v>
          </cell>
        </row>
        <row r="189">
          <cell r="B189" t="str">
            <v>Ailanthus triphysa</v>
          </cell>
        </row>
        <row r="190">
          <cell r="B190" t="str">
            <v>Alangium lamarckii</v>
          </cell>
        </row>
        <row r="191">
          <cell r="B191" t="str">
            <v>Alangium vilosum</v>
          </cell>
        </row>
        <row r="192">
          <cell r="B192" t="str">
            <v>Albizia caribaea</v>
          </cell>
        </row>
        <row r="193">
          <cell r="B193" t="str">
            <v>Albizia ealaensis</v>
          </cell>
        </row>
        <row r="194">
          <cell r="B194" t="str">
            <v>Albizia falcatari</v>
          </cell>
        </row>
        <row r="195">
          <cell r="B195" t="str">
            <v>Albizia fastigata</v>
          </cell>
        </row>
        <row r="196">
          <cell r="B196" t="str">
            <v>Albizia lebbekoides</v>
          </cell>
        </row>
        <row r="197">
          <cell r="B197" t="str">
            <v>Albizia neopoides</v>
          </cell>
        </row>
        <row r="198">
          <cell r="B198" t="str">
            <v>Albizia pedicellata</v>
          </cell>
        </row>
        <row r="199">
          <cell r="B199" t="str">
            <v>Albizia richardiana</v>
          </cell>
        </row>
        <row r="200">
          <cell r="B200" t="str">
            <v>Albizia sassa</v>
          </cell>
        </row>
        <row r="201">
          <cell r="B201" t="str">
            <v>Albizia xanthoxylon</v>
          </cell>
        </row>
        <row r="202">
          <cell r="B202" t="str">
            <v>Albizzia julibrisin</v>
          </cell>
        </row>
        <row r="203">
          <cell r="B203" t="str">
            <v>Albizzia toona</v>
          </cell>
        </row>
        <row r="204">
          <cell r="B204" t="str">
            <v>Alchornea bogotensis</v>
          </cell>
        </row>
        <row r="205">
          <cell r="B205" t="str">
            <v>Alchornea iricurana</v>
          </cell>
        </row>
        <row r="206">
          <cell r="B206" t="str">
            <v>Alchornea triplinerva</v>
          </cell>
        </row>
        <row r="207">
          <cell r="B207" t="str">
            <v>Aldina insignis</v>
          </cell>
        </row>
        <row r="208">
          <cell r="B208" t="str">
            <v>Alectryon oleifolius</v>
          </cell>
        </row>
        <row r="209">
          <cell r="B209" t="str">
            <v>Aleurites cordata</v>
          </cell>
        </row>
        <row r="210">
          <cell r="B210" t="str">
            <v>Aleurites fordi</v>
          </cell>
        </row>
        <row r="211">
          <cell r="B211" t="str">
            <v>Aleurites javanica</v>
          </cell>
        </row>
        <row r="212">
          <cell r="B212" t="str">
            <v>Alexa insignis</v>
          </cell>
        </row>
        <row r="213">
          <cell r="B213" t="str">
            <v>Alexa wachenheimii</v>
          </cell>
        </row>
        <row r="214">
          <cell r="B214" t="str">
            <v>Allocasuarina decussata</v>
          </cell>
        </row>
        <row r="215">
          <cell r="B215" t="str">
            <v>Allocasuarina frasierana</v>
          </cell>
        </row>
        <row r="216">
          <cell r="B216" t="str">
            <v>Allocasuarina inophloia</v>
          </cell>
        </row>
        <row r="217">
          <cell r="B217" t="str">
            <v>Allocasuarina leuhmannii</v>
          </cell>
        </row>
        <row r="218">
          <cell r="B218" t="str">
            <v>Allocasuarina littoralis</v>
          </cell>
        </row>
        <row r="219">
          <cell r="B219" t="str">
            <v>Allocasuarina striata</v>
          </cell>
        </row>
        <row r="220">
          <cell r="B220" t="str">
            <v>Allocasuarina torulosa</v>
          </cell>
        </row>
        <row r="221">
          <cell r="B221" t="str">
            <v>Allocasuarina verticiliata</v>
          </cell>
        </row>
        <row r="222">
          <cell r="B222" t="str">
            <v>Alloxylon wickhamii</v>
          </cell>
        </row>
        <row r="223">
          <cell r="B223" t="str">
            <v>Alnus carabaea</v>
          </cell>
        </row>
        <row r="224">
          <cell r="B224" t="str">
            <v>Alnus cordata</v>
          </cell>
        </row>
        <row r="225">
          <cell r="B225" t="str">
            <v>Alnus cornuta</v>
          </cell>
        </row>
        <row r="226">
          <cell r="B226" t="str">
            <v>Alnus glutinosa</v>
          </cell>
        </row>
        <row r="227">
          <cell r="B227" t="str">
            <v>Alnus hirsuta</v>
          </cell>
        </row>
        <row r="228">
          <cell r="B228" t="str">
            <v>Alnus incana</v>
          </cell>
        </row>
        <row r="229">
          <cell r="B229" t="str">
            <v>Alnus japonica</v>
          </cell>
        </row>
        <row r="230">
          <cell r="B230" t="str">
            <v>Alnus jorullensis</v>
          </cell>
        </row>
        <row r="231">
          <cell r="B231" t="str">
            <v>Alnus oblongifolia</v>
          </cell>
        </row>
        <row r="232">
          <cell r="B232" t="str">
            <v>Alnus oregano</v>
          </cell>
        </row>
        <row r="233">
          <cell r="B233" t="str">
            <v>Alnus orientalis</v>
          </cell>
        </row>
        <row r="234">
          <cell r="B234" t="str">
            <v>Alnus pendula</v>
          </cell>
        </row>
        <row r="235">
          <cell r="B235" t="str">
            <v>alnus rhombifolia</v>
          </cell>
        </row>
        <row r="236">
          <cell r="B236" t="str">
            <v>Alnus rugosa</v>
          </cell>
        </row>
        <row r="237">
          <cell r="B237" t="str">
            <v>Alnus serrulata</v>
          </cell>
        </row>
        <row r="238">
          <cell r="B238" t="str">
            <v>Alnus sieboldiana</v>
          </cell>
        </row>
        <row r="239">
          <cell r="B239" t="str">
            <v>Alnus sinuata</v>
          </cell>
        </row>
        <row r="240">
          <cell r="B240" t="str">
            <v>Alnus tenuifolia</v>
          </cell>
        </row>
        <row r="241">
          <cell r="B241" t="str">
            <v>Alphitonia carolinensis</v>
          </cell>
        </row>
        <row r="242">
          <cell r="B242" t="str">
            <v>Alphitonia excelsa</v>
          </cell>
        </row>
        <row r="243">
          <cell r="B243" t="str">
            <v>Alphitonia incana</v>
          </cell>
        </row>
        <row r="244">
          <cell r="B244" t="str">
            <v>Alphitonia petreii</v>
          </cell>
        </row>
        <row r="245">
          <cell r="B245" t="str">
            <v>Alphitonia ponderosa</v>
          </cell>
        </row>
        <row r="246">
          <cell r="B246" t="str">
            <v>Alstonia constricta</v>
          </cell>
        </row>
        <row r="247">
          <cell r="B247" t="str">
            <v>Alstonia hangulusis</v>
          </cell>
        </row>
        <row r="248">
          <cell r="B248" t="str">
            <v>Alstonia macrophylla</v>
          </cell>
        </row>
        <row r="249">
          <cell r="B249" t="str">
            <v>Amanoa guianensis</v>
          </cell>
        </row>
        <row r="250">
          <cell r="B250" t="str">
            <v>Amelanchier alnifolia</v>
          </cell>
        </row>
        <row r="251">
          <cell r="B251" t="str">
            <v>Amelanchier arborea</v>
          </cell>
        </row>
        <row r="252">
          <cell r="B252" t="str">
            <v>Amelanchier bartramiana</v>
          </cell>
        </row>
        <row r="253">
          <cell r="B253" t="str">
            <v>Amelanchier canadensis</v>
          </cell>
        </row>
        <row r="254">
          <cell r="B254" t="str">
            <v>Amelanchier florida</v>
          </cell>
        </row>
        <row r="255">
          <cell r="B255" t="str">
            <v>Amelanchier grandiflora</v>
          </cell>
        </row>
        <row r="256">
          <cell r="B256" t="str">
            <v>Amelanchier interior</v>
          </cell>
        </row>
        <row r="257">
          <cell r="B257" t="str">
            <v>Amelanchier laevis</v>
          </cell>
        </row>
        <row r="258">
          <cell r="B258" t="str">
            <v>Amelanchier oblongifolia</v>
          </cell>
        </row>
        <row r="259">
          <cell r="B259" t="str">
            <v>Amelanchier sanguinea</v>
          </cell>
        </row>
        <row r="260">
          <cell r="B260" t="str">
            <v>Amelanchier spicata</v>
          </cell>
        </row>
        <row r="261">
          <cell r="B261" t="str">
            <v>Amelanchier stolonifera</v>
          </cell>
        </row>
        <row r="262">
          <cell r="B262" t="str">
            <v>amelanchier utahensis</v>
          </cell>
        </row>
        <row r="263">
          <cell r="B263" t="str">
            <v>Amelanchier wiegandi</v>
          </cell>
        </row>
        <row r="264">
          <cell r="B264" t="str">
            <v>Amoora polystachys</v>
          </cell>
        </row>
        <row r="265">
          <cell r="B265" t="str">
            <v>Amorpha fruticosa</v>
          </cell>
        </row>
        <row r="266">
          <cell r="B266" t="str">
            <v>Amphitecna latifolia</v>
          </cell>
        </row>
        <row r="267">
          <cell r="B267" t="str">
            <v>Anacardium giganteum</v>
          </cell>
        </row>
        <row r="268">
          <cell r="B268" t="str">
            <v>Anadenanthera columbrina</v>
          </cell>
        </row>
        <row r="269">
          <cell r="B269" t="str">
            <v>Anadenanthera peregrina</v>
          </cell>
        </row>
        <row r="270">
          <cell r="B270" t="str">
            <v>Andira ormosioides</v>
          </cell>
        </row>
        <row r="271">
          <cell r="B271" t="str">
            <v>Aniba amazonica</v>
          </cell>
        </row>
        <row r="272">
          <cell r="B272" t="str">
            <v>Aniba canellila</v>
          </cell>
        </row>
        <row r="273">
          <cell r="B273" t="str">
            <v>Aniba citrifolia</v>
          </cell>
        </row>
        <row r="274">
          <cell r="B274" t="str">
            <v>Aniba excelsa</v>
          </cell>
        </row>
        <row r="275">
          <cell r="B275" t="str">
            <v>Aniba panurensis</v>
          </cell>
        </row>
        <row r="276">
          <cell r="B276" t="str">
            <v>Aniba parviflora</v>
          </cell>
        </row>
        <row r="277">
          <cell r="B277" t="str">
            <v>Aniba ripara</v>
          </cell>
        </row>
        <row r="278">
          <cell r="B278" t="str">
            <v>Aniba rosaeodora</v>
          </cell>
        </row>
        <row r="279">
          <cell r="B279" t="str">
            <v>Aniba taubertiana</v>
          </cell>
        </row>
        <row r="280">
          <cell r="B280" t="str">
            <v>Aniba terminalis</v>
          </cell>
        </row>
        <row r="281">
          <cell r="B281" t="str">
            <v>Aniba trinatatis</v>
          </cell>
        </row>
        <row r="282">
          <cell r="B282" t="str">
            <v>Aniba venezuelana</v>
          </cell>
        </row>
        <row r="283">
          <cell r="B283" t="str">
            <v>Aniba williamsii</v>
          </cell>
        </row>
        <row r="284">
          <cell r="B284" t="str">
            <v>Anisoptera brunnea</v>
          </cell>
        </row>
        <row r="285">
          <cell r="B285" t="str">
            <v>Anisoptera glabra</v>
          </cell>
        </row>
        <row r="286">
          <cell r="B286" t="str">
            <v>Anisoptera grossivenia</v>
          </cell>
        </row>
        <row r="287">
          <cell r="B287" t="str">
            <v>Anisoptera marginata</v>
          </cell>
        </row>
        <row r="288">
          <cell r="B288" t="str">
            <v>Anisoptera megistocarpa</v>
          </cell>
        </row>
        <row r="289">
          <cell r="B289" t="str">
            <v>Annona cherimoya</v>
          </cell>
        </row>
        <row r="290">
          <cell r="B290" t="str">
            <v>Anthocleista grandifolia</v>
          </cell>
        </row>
        <row r="291">
          <cell r="B291" t="str">
            <v>Antidesma bunius</v>
          </cell>
        </row>
        <row r="292">
          <cell r="B292" t="str">
            <v>Antidesma platyphyllum</v>
          </cell>
        </row>
        <row r="293">
          <cell r="B293" t="str">
            <v>Antirrhea lucida</v>
          </cell>
        </row>
        <row r="294">
          <cell r="B294" t="str">
            <v>Antonia ovata</v>
          </cell>
        </row>
        <row r="295">
          <cell r="B295" t="str">
            <v>Aparisthmium cordatum</v>
          </cell>
        </row>
        <row r="296">
          <cell r="B296" t="str">
            <v>Apeiba echinata</v>
          </cell>
        </row>
        <row r="297">
          <cell r="B297" t="str">
            <v>Apeiba membranacea</v>
          </cell>
        </row>
        <row r="298">
          <cell r="B298" t="str">
            <v>Apeiba schomburgkii</v>
          </cell>
        </row>
        <row r="299">
          <cell r="B299" t="str">
            <v>Aphanamixus polystachys</v>
          </cell>
        </row>
        <row r="300">
          <cell r="B300" t="str">
            <v>Aphananthe phillipinensis</v>
          </cell>
        </row>
        <row r="301">
          <cell r="B301" t="str">
            <v>Apollonias barbujana</v>
          </cell>
        </row>
        <row r="302">
          <cell r="B302" t="str">
            <v>Apoplanesia paniculata</v>
          </cell>
        </row>
        <row r="303">
          <cell r="B303" t="str">
            <v>Aporosa australiana</v>
          </cell>
        </row>
        <row r="304">
          <cell r="B304" t="str">
            <v>Aquilaria malaccensis</v>
          </cell>
        </row>
        <row r="305">
          <cell r="B305" t="str">
            <v>Aquilaria spp.</v>
          </cell>
        </row>
        <row r="306">
          <cell r="B306" t="str">
            <v>Aralia armata</v>
          </cell>
        </row>
        <row r="307">
          <cell r="B307" t="str">
            <v>Aralia beccarii</v>
          </cell>
        </row>
        <row r="308">
          <cell r="B308" t="str">
            <v>Aralia spinosa</v>
          </cell>
        </row>
        <row r="309">
          <cell r="B309" t="str">
            <v>Araucaria africana</v>
          </cell>
        </row>
        <row r="310">
          <cell r="B310" t="str">
            <v>Araucaria angustifolia</v>
          </cell>
        </row>
        <row r="311">
          <cell r="B311" t="str">
            <v>Araucaria araucana</v>
          </cell>
        </row>
        <row r="312">
          <cell r="B312" t="str">
            <v>Araucaria bidwillii</v>
          </cell>
        </row>
        <row r="313">
          <cell r="B313" t="str">
            <v>Araucaria columnaris</v>
          </cell>
        </row>
        <row r="314">
          <cell r="B314" t="str">
            <v>Araucaria excelsa</v>
          </cell>
        </row>
        <row r="315">
          <cell r="B315" t="str">
            <v>Araucaria heterophylla</v>
          </cell>
        </row>
        <row r="316">
          <cell r="B316" t="str">
            <v>Araucaria imbricata</v>
          </cell>
        </row>
        <row r="317">
          <cell r="B317" t="str">
            <v>Araucaria klinkii</v>
          </cell>
        </row>
        <row r="318">
          <cell r="B318" t="str">
            <v>Arbutus andrachne</v>
          </cell>
        </row>
        <row r="319">
          <cell r="B319" t="str">
            <v>Arbutus arizonica</v>
          </cell>
        </row>
        <row r="320">
          <cell r="B320" t="str">
            <v>Arbutus texana</v>
          </cell>
        </row>
        <row r="321">
          <cell r="B321" t="str">
            <v>Arbutus unedo</v>
          </cell>
        </row>
        <row r="322">
          <cell r="B322" t="str">
            <v>Arbutus xalapensis</v>
          </cell>
        </row>
        <row r="323">
          <cell r="B323" t="str">
            <v>Archidendron basaltica</v>
          </cell>
        </row>
        <row r="324">
          <cell r="B324" t="str">
            <v>Archidendron lucyi</v>
          </cell>
        </row>
        <row r="325">
          <cell r="B325" t="str">
            <v>Archidendron valianti</v>
          </cell>
        </row>
        <row r="326">
          <cell r="B326" t="str">
            <v>Archidendron xanthoxylon</v>
          </cell>
        </row>
        <row r="327">
          <cell r="B327" t="str">
            <v>Arctostaphylos glandulosa</v>
          </cell>
        </row>
        <row r="328">
          <cell r="B328" t="str">
            <v>Arctostaphylos manzanita</v>
          </cell>
        </row>
        <row r="329">
          <cell r="B329" t="str">
            <v>Arctostaphylos vicida</v>
          </cell>
        </row>
        <row r="330">
          <cell r="B330" t="str">
            <v>Areca catechu</v>
          </cell>
        </row>
        <row r="331">
          <cell r="B331" t="str">
            <v>Arenga pinnata</v>
          </cell>
        </row>
        <row r="332">
          <cell r="B332" t="str">
            <v>Argyrodendron actinophylla</v>
          </cell>
        </row>
        <row r="333">
          <cell r="B333" t="str">
            <v>Argyrodendron actinophyllum</v>
          </cell>
        </row>
        <row r="334">
          <cell r="B334" t="str">
            <v>Argyrodendron trifoliolatum</v>
          </cell>
        </row>
        <row r="335">
          <cell r="B335" t="str">
            <v>Artabotrys hexapetalis</v>
          </cell>
        </row>
        <row r="336">
          <cell r="B336" t="str">
            <v>Artemisia tridentata</v>
          </cell>
        </row>
        <row r="337">
          <cell r="B337" t="str">
            <v>Artocarpus champasha</v>
          </cell>
        </row>
        <row r="338">
          <cell r="B338" t="str">
            <v>Artocarpus communis</v>
          </cell>
        </row>
        <row r="339">
          <cell r="B339" t="str">
            <v>Artocarpus elasticus</v>
          </cell>
        </row>
        <row r="340">
          <cell r="B340" t="str">
            <v>Artocarpus heterophyllus</v>
          </cell>
        </row>
        <row r="341">
          <cell r="B341" t="str">
            <v>Artocarpus hunstleri</v>
          </cell>
        </row>
        <row r="342">
          <cell r="B342" t="str">
            <v>Artocarpus incisa</v>
          </cell>
        </row>
        <row r="343">
          <cell r="B343" t="str">
            <v>Artocarpus integrifolia</v>
          </cell>
        </row>
        <row r="344">
          <cell r="B344" t="str">
            <v>Artocarpus interger</v>
          </cell>
        </row>
        <row r="345">
          <cell r="B345" t="str">
            <v>Artocarpus lanceofolius</v>
          </cell>
        </row>
        <row r="346">
          <cell r="B346" t="str">
            <v>Artocarpus melanoxylus</v>
          </cell>
        </row>
        <row r="347">
          <cell r="B347" t="str">
            <v>Artocarpus polyphema</v>
          </cell>
        </row>
        <row r="348">
          <cell r="B348" t="str">
            <v>Asimina triloba</v>
          </cell>
        </row>
        <row r="349">
          <cell r="B349" t="str">
            <v>Aspidosperma album</v>
          </cell>
        </row>
        <row r="350">
          <cell r="B350" t="str">
            <v>Aspidosperma cruentum</v>
          </cell>
        </row>
        <row r="351">
          <cell r="B351" t="str">
            <v>Aspidosperma cruentum</v>
          </cell>
        </row>
        <row r="352">
          <cell r="B352" t="str">
            <v>Aspidosperma cylindrocarpum</v>
          </cell>
        </row>
        <row r="353">
          <cell r="B353" t="str">
            <v>Aspidosperma dugandii</v>
          </cell>
        </row>
        <row r="354">
          <cell r="B354" t="str">
            <v>Aspidosperma elliptica</v>
          </cell>
        </row>
        <row r="355">
          <cell r="B355" t="str">
            <v>Aspidosperma excelsum</v>
          </cell>
        </row>
        <row r="356">
          <cell r="B356" t="str">
            <v>Aspidosperma peroba</v>
          </cell>
        </row>
        <row r="357">
          <cell r="B357" t="str">
            <v>Aspidosperma polyneuron</v>
          </cell>
        </row>
        <row r="358">
          <cell r="B358" t="str">
            <v>Aspidosperma ponenposum</v>
          </cell>
        </row>
        <row r="359">
          <cell r="B359" t="str">
            <v>Aspidosperma quebrancho-blanco</v>
          </cell>
        </row>
        <row r="360">
          <cell r="B360" t="str">
            <v>Aspidosperma tomentosum</v>
          </cell>
        </row>
        <row r="361">
          <cell r="B361" t="str">
            <v>Aspidosperma vargasil</v>
          </cell>
        </row>
        <row r="362">
          <cell r="B362" t="str">
            <v>Aspidosperma woodsonianum</v>
          </cell>
        </row>
        <row r="363">
          <cell r="B363" t="str">
            <v>Astrocarynum aculeatum</v>
          </cell>
        </row>
        <row r="364">
          <cell r="B364" t="str">
            <v>Astrocarynum chambira</v>
          </cell>
        </row>
        <row r="365">
          <cell r="B365" t="str">
            <v>Astrocarynum stanleyanum</v>
          </cell>
        </row>
        <row r="366">
          <cell r="B366" t="str">
            <v>Astrocarynum tucuma</v>
          </cell>
        </row>
        <row r="367">
          <cell r="B367" t="str">
            <v>Astrocarynum vulgare</v>
          </cell>
        </row>
        <row r="368">
          <cell r="B368" t="str">
            <v>Astronium balsamae</v>
          </cell>
        </row>
        <row r="369">
          <cell r="B369" t="str">
            <v>Astronium ulei</v>
          </cell>
        </row>
        <row r="370">
          <cell r="B370" t="str">
            <v>Astronium urundeuva</v>
          </cell>
        </row>
        <row r="371">
          <cell r="B371" t="str">
            <v>Azadirachta excelsa</v>
          </cell>
        </row>
        <row r="372">
          <cell r="B372" t="str">
            <v>Azadirachta indica</v>
          </cell>
        </row>
        <row r="373">
          <cell r="B373" t="str">
            <v>Azadirachta integrifolia</v>
          </cell>
        </row>
        <row r="374">
          <cell r="B374" t="str">
            <v>atalaya hemiglauca</v>
          </cell>
        </row>
        <row r="375">
          <cell r="B375" t="str">
            <v>Athrotaxis cupressoides</v>
          </cell>
        </row>
        <row r="376">
          <cell r="B376" t="str">
            <v>Athrotaxis selaginoides</v>
          </cell>
        </row>
        <row r="377">
          <cell r="B377" t="str">
            <v>Atriplex canescens</v>
          </cell>
        </row>
        <row r="378">
          <cell r="B378" t="str">
            <v>Atriplex tridentata</v>
          </cell>
        </row>
        <row r="379">
          <cell r="B379" t="str">
            <v>Attalea gumifera</v>
          </cell>
        </row>
        <row r="380">
          <cell r="B380" t="str">
            <v>Attalea regia</v>
          </cell>
        </row>
        <row r="381">
          <cell r="B381" t="str">
            <v>Aucoumea klaineana</v>
          </cell>
        </row>
        <row r="382">
          <cell r="B382" t="str">
            <v>Austrobuxus swainii</v>
          </cell>
        </row>
        <row r="383">
          <cell r="B383" t="str">
            <v>Austromyrtus bidwelli</v>
          </cell>
        </row>
        <row r="384">
          <cell r="B384" t="str">
            <v>Avicennia germinans</v>
          </cell>
        </row>
        <row r="385">
          <cell r="B385" t="str">
            <v>Avicennia lanata</v>
          </cell>
        </row>
        <row r="386">
          <cell r="B386" t="str">
            <v>Avicennia marina</v>
          </cell>
        </row>
        <row r="387">
          <cell r="B387" t="str">
            <v>Baccaurea cordata</v>
          </cell>
        </row>
        <row r="388">
          <cell r="B388" t="str">
            <v>Baccharis pilularis</v>
          </cell>
        </row>
        <row r="389">
          <cell r="B389" t="str">
            <v>Backhousia anisata</v>
          </cell>
        </row>
        <row r="390">
          <cell r="B390" t="str">
            <v>Backhousia bancroftii</v>
          </cell>
        </row>
        <row r="391">
          <cell r="B391" t="str">
            <v>Bactris gaesipes</v>
          </cell>
        </row>
        <row r="392">
          <cell r="B392" t="str">
            <v>Bagassa tinifolia</v>
          </cell>
        </row>
        <row r="393">
          <cell r="B393" t="str">
            <v>Baikaea minor</v>
          </cell>
        </row>
        <row r="394">
          <cell r="B394" t="str">
            <v>Baikaea plurijuga</v>
          </cell>
        </row>
        <row r="395">
          <cell r="B395" t="str">
            <v>Baillonella toxisperma</v>
          </cell>
        </row>
        <row r="396">
          <cell r="B396" t="str">
            <v>Balmea stormiae</v>
          </cell>
        </row>
        <row r="397">
          <cell r="B397" t="str">
            <v>Baloghia inophylla</v>
          </cell>
        </row>
        <row r="398">
          <cell r="B398" t="str">
            <v>Bambusa arundinacea</v>
          </cell>
        </row>
        <row r="399">
          <cell r="B399" t="str">
            <v>Banara arguta</v>
          </cell>
        </row>
        <row r="400">
          <cell r="B400" t="str">
            <v>Banksia aquifolium</v>
          </cell>
        </row>
        <row r="401">
          <cell r="B401" t="str">
            <v>Banksia certicillata</v>
          </cell>
        </row>
        <row r="402">
          <cell r="B402" t="str">
            <v>Banksia conchifera</v>
          </cell>
        </row>
        <row r="403">
          <cell r="B403" t="str">
            <v>Banksia grandis</v>
          </cell>
        </row>
        <row r="404">
          <cell r="B404" t="str">
            <v>Banksia illicifolia</v>
          </cell>
        </row>
        <row r="405">
          <cell r="B405" t="str">
            <v>Banksia integrifolia</v>
          </cell>
        </row>
        <row r="406">
          <cell r="B406" t="str">
            <v>Banksia littoralis</v>
          </cell>
        </row>
        <row r="407">
          <cell r="B407" t="str">
            <v>Banksia oleifolia</v>
          </cell>
        </row>
        <row r="408">
          <cell r="B408" t="str">
            <v>Banksia prionotes</v>
          </cell>
        </row>
        <row r="409">
          <cell r="B409" t="str">
            <v>Banksia saxicola</v>
          </cell>
        </row>
        <row r="410">
          <cell r="B410" t="str">
            <v>Banksia seminuda</v>
          </cell>
        </row>
        <row r="411">
          <cell r="B411" t="str">
            <v>Banksia serrata</v>
          </cell>
        </row>
        <row r="412">
          <cell r="B412" t="str">
            <v>Banksia spicata</v>
          </cell>
        </row>
        <row r="413">
          <cell r="B413" t="str">
            <v>Barringtonia acutanguia</v>
          </cell>
        </row>
        <row r="414">
          <cell r="B414" t="str">
            <v>Barringtonia curanii</v>
          </cell>
        </row>
        <row r="415">
          <cell r="B415" t="str">
            <v>Batesia floribunda</v>
          </cell>
        </row>
        <row r="416">
          <cell r="B416" t="str">
            <v>Bauhinia blakeana</v>
          </cell>
        </row>
        <row r="417">
          <cell r="B417" t="str">
            <v>Bauhinia corniculata</v>
          </cell>
        </row>
        <row r="418">
          <cell r="B418" t="str">
            <v>Bauhinia roxburghiana</v>
          </cell>
        </row>
        <row r="419">
          <cell r="B419" t="str">
            <v>Bauhinia tomentosa</v>
          </cell>
        </row>
        <row r="420">
          <cell r="B420" t="str">
            <v>Bauhinia variegata</v>
          </cell>
        </row>
        <row r="421">
          <cell r="B421" t="str">
            <v>Beccariophoenix madagascariensis</v>
          </cell>
        </row>
        <row r="422">
          <cell r="B422" t="str">
            <v>Bedfordia arborescens</v>
          </cell>
        </row>
        <row r="423">
          <cell r="B423" t="str">
            <v>Bedfordia salicina</v>
          </cell>
        </row>
        <row r="424">
          <cell r="B424" t="str">
            <v>Beilschmiedia bancroftii</v>
          </cell>
        </row>
        <row r="425">
          <cell r="B425" t="str">
            <v>Beilschmiedia excelsa</v>
          </cell>
        </row>
        <row r="426">
          <cell r="B426" t="str">
            <v>Beilschmiedia microcephala</v>
          </cell>
        </row>
        <row r="427">
          <cell r="B427" t="str">
            <v>Berberis amurensis</v>
          </cell>
        </row>
        <row r="428">
          <cell r="B428" t="str">
            <v>Berberis jamesiana</v>
          </cell>
        </row>
        <row r="429">
          <cell r="B429" t="str">
            <v>Berberis thunbergii</v>
          </cell>
        </row>
        <row r="430">
          <cell r="B430" t="str">
            <v>Berberis trifoliata</v>
          </cell>
        </row>
        <row r="431">
          <cell r="B431" t="str">
            <v>Berchemia discolor</v>
          </cell>
        </row>
        <row r="432">
          <cell r="B432" t="str">
            <v>Berchemia zeyheri</v>
          </cell>
        </row>
        <row r="433">
          <cell r="B433" t="str">
            <v>Berlinia auriculata</v>
          </cell>
        </row>
        <row r="434">
          <cell r="B434" t="str">
            <v>Berlinia confusa</v>
          </cell>
        </row>
        <row r="435">
          <cell r="B435" t="str">
            <v>Berrya ammonilla</v>
          </cell>
        </row>
        <row r="436">
          <cell r="B436" t="str">
            <v>Berrya mollis</v>
          </cell>
        </row>
        <row r="437">
          <cell r="B437" t="str">
            <v>Betula alba</v>
          </cell>
        </row>
        <row r="438">
          <cell r="B438" t="str">
            <v>Betula carvifolia</v>
          </cell>
        </row>
        <row r="439">
          <cell r="B439" t="str">
            <v>Betula clavarica</v>
          </cell>
        </row>
        <row r="440">
          <cell r="B440" t="str">
            <v>Betula corylifolia</v>
          </cell>
        </row>
        <row r="441">
          <cell r="B441" t="str">
            <v>betula costata</v>
          </cell>
        </row>
        <row r="442">
          <cell r="B442" t="str">
            <v>Betula davurica</v>
          </cell>
        </row>
        <row r="443">
          <cell r="B443" t="str">
            <v>Betula emannii</v>
          </cell>
        </row>
        <row r="444">
          <cell r="B444" t="str">
            <v>Betula fontinalis</v>
          </cell>
        </row>
        <row r="445">
          <cell r="B445" t="str">
            <v>Betula grossa</v>
          </cell>
        </row>
        <row r="446">
          <cell r="B446" t="str">
            <v>Betula jacquemontii</v>
          </cell>
        </row>
        <row r="447">
          <cell r="B447" t="str">
            <v>Betula kusmisscheffii</v>
          </cell>
        </row>
        <row r="448">
          <cell r="B448" t="str">
            <v>Betula lutea</v>
          </cell>
        </row>
        <row r="449">
          <cell r="B449" t="str">
            <v>Betula maximowicziana</v>
          </cell>
        </row>
        <row r="450">
          <cell r="B450" t="str">
            <v>Betula maximowiczii</v>
          </cell>
        </row>
        <row r="451">
          <cell r="B451" t="str">
            <v>Betula nigra</v>
          </cell>
        </row>
        <row r="452">
          <cell r="B452" t="str">
            <v>Betula obscura</v>
          </cell>
        </row>
        <row r="453">
          <cell r="B453" t="str">
            <v>Betula occidentales</v>
          </cell>
        </row>
        <row r="454">
          <cell r="B454" t="str">
            <v>Betula pendula</v>
          </cell>
        </row>
        <row r="455">
          <cell r="B455" t="str">
            <v>Betual pubescens</v>
          </cell>
        </row>
        <row r="456">
          <cell r="B456" t="str">
            <v>Betula playphylla</v>
          </cell>
        </row>
        <row r="457">
          <cell r="B457" t="str">
            <v>Betula populifolia</v>
          </cell>
        </row>
        <row r="458">
          <cell r="B458" t="str">
            <v>Betula pumila</v>
          </cell>
        </row>
        <row r="459">
          <cell r="B459" t="str">
            <v>Betula schmidtii</v>
          </cell>
        </row>
        <row r="460">
          <cell r="B460" t="str">
            <v>Betula tiashanica</v>
          </cell>
        </row>
        <row r="461">
          <cell r="B461" t="str">
            <v>Betula verrucosa</v>
          </cell>
        </row>
        <row r="462">
          <cell r="B462" t="str">
            <v>Betula x obscura</v>
          </cell>
        </row>
        <row r="463">
          <cell r="B463" t="str">
            <v>Betula xpurpusii</v>
          </cell>
        </row>
        <row r="464">
          <cell r="B464" t="str">
            <v>Biota orientalis</v>
          </cell>
        </row>
        <row r="465">
          <cell r="B465" t="str">
            <v>Bischofia trifoliata</v>
          </cell>
        </row>
        <row r="466">
          <cell r="B466" t="str">
            <v>Bismarckia nobilis</v>
          </cell>
        </row>
        <row r="467">
          <cell r="B467" t="str">
            <v>Bleasdalea vitiensis</v>
          </cell>
        </row>
        <row r="468">
          <cell r="B468" t="str">
            <v>Bobgunnia fistulioides</v>
          </cell>
        </row>
        <row r="469">
          <cell r="B469" t="str">
            <v>Bobgunnia madagascarensis</v>
          </cell>
        </row>
        <row r="470">
          <cell r="B470" t="str">
            <v>Bombacopsis quinata</v>
          </cell>
        </row>
        <row r="471">
          <cell r="B471" t="str">
            <v>Bombax aquaticum</v>
          </cell>
        </row>
        <row r="472">
          <cell r="B472" t="str">
            <v>Bombax globosum</v>
          </cell>
        </row>
        <row r="473">
          <cell r="B473" t="str">
            <v>Bombax keri</v>
          </cell>
        </row>
        <row r="474">
          <cell r="B474" t="str">
            <v>Bombax malabaricum</v>
          </cell>
        </row>
        <row r="475">
          <cell r="B475" t="str">
            <v>Bombax mexicanum</v>
          </cell>
        </row>
        <row r="476">
          <cell r="B476" t="str">
            <v>Bombax pentandrum</v>
          </cell>
        </row>
        <row r="477">
          <cell r="B477" t="str">
            <v>Bombax serrata</v>
          </cell>
        </row>
        <row r="478">
          <cell r="B478" t="str">
            <v>Borassus aethiopium</v>
          </cell>
        </row>
        <row r="479">
          <cell r="B479" t="str">
            <v>Borassus flabifer</v>
          </cell>
        </row>
        <row r="480">
          <cell r="B480" t="str">
            <v>Bourreria ovata</v>
          </cell>
        </row>
        <row r="481">
          <cell r="B481" t="str">
            <v>Brachychiton acerifolius</v>
          </cell>
        </row>
        <row r="482">
          <cell r="B482" t="str">
            <v>Brachychiton australis</v>
          </cell>
        </row>
        <row r="483">
          <cell r="B483" t="str">
            <v>Brachychiton populneum</v>
          </cell>
        </row>
        <row r="484">
          <cell r="B484" t="str">
            <v>Brachylaena discolor</v>
          </cell>
        </row>
        <row r="485">
          <cell r="B485" t="str">
            <v>Brachylaena huillensis</v>
          </cell>
        </row>
        <row r="486">
          <cell r="B486" t="str">
            <v>Brachystegia fleuryana</v>
          </cell>
        </row>
        <row r="487">
          <cell r="B487" t="str">
            <v>Brachystegia schotia</v>
          </cell>
        </row>
        <row r="488">
          <cell r="B488" t="str">
            <v>Breonadia microcephala</v>
          </cell>
        </row>
        <row r="489">
          <cell r="B489" t="str">
            <v>Breonadia microcephala</v>
          </cell>
        </row>
        <row r="490">
          <cell r="B490" t="str">
            <v>Breonadia salicina/microcephala</v>
          </cell>
        </row>
        <row r="491">
          <cell r="B491" t="str">
            <v>Bridelia exaltata</v>
          </cell>
        </row>
        <row r="492">
          <cell r="B492" t="str">
            <v>Bridelia leichhardtii</v>
          </cell>
        </row>
        <row r="493">
          <cell r="B493" t="str">
            <v>Bridelia monoica</v>
          </cell>
        </row>
        <row r="494">
          <cell r="B494" t="str">
            <v>Brosimum acutifolium</v>
          </cell>
        </row>
        <row r="495">
          <cell r="B495" t="str">
            <v>Brosimum angustifolium</v>
          </cell>
        </row>
        <row r="496">
          <cell r="B496" t="str">
            <v>Brosimum aubletii</v>
          </cell>
        </row>
        <row r="497">
          <cell r="B497" t="str">
            <v>Brosimum guianensis</v>
          </cell>
        </row>
        <row r="498">
          <cell r="B498" t="str">
            <v>Brosmium alicastrum</v>
          </cell>
        </row>
        <row r="499">
          <cell r="B499" t="str">
            <v>Brownea guianensis</v>
          </cell>
        </row>
        <row r="500">
          <cell r="B500" t="str">
            <v>Brownea latifolia</v>
          </cell>
        </row>
        <row r="501">
          <cell r="B501" t="str">
            <v>Brucea javanica</v>
          </cell>
        </row>
        <row r="502">
          <cell r="B502" t="str">
            <v>Bruguiera gymnorhiza</v>
          </cell>
        </row>
        <row r="503">
          <cell r="B503" t="str">
            <v>Bruguiera parvifolia</v>
          </cell>
        </row>
        <row r="504">
          <cell r="B504" t="str">
            <v>Buchanavia arborescens</v>
          </cell>
        </row>
        <row r="505">
          <cell r="B505" t="str">
            <v>Buchanavia fanshawei</v>
          </cell>
        </row>
        <row r="506">
          <cell r="B506" t="str">
            <v>Buchanavia lucida</v>
          </cell>
        </row>
        <row r="507">
          <cell r="B507" t="str">
            <v>Buchenavia fansawei</v>
          </cell>
        </row>
        <row r="508">
          <cell r="B508" t="str">
            <v>Buddleja crispa</v>
          </cell>
        </row>
        <row r="509">
          <cell r="B509" t="str">
            <v>Buddleja davidii</v>
          </cell>
        </row>
        <row r="510">
          <cell r="B510" t="str">
            <v>Bulnesia carropo</v>
          </cell>
        </row>
        <row r="511">
          <cell r="B511" t="str">
            <v>Bulnesia sarmientoi</v>
          </cell>
        </row>
        <row r="512">
          <cell r="B512" t="str">
            <v>Bumelia americana</v>
          </cell>
        </row>
        <row r="513">
          <cell r="B513" t="str">
            <v>Bumelia celastrina</v>
          </cell>
        </row>
        <row r="514">
          <cell r="B514" t="str">
            <v>Bumelia languinosa</v>
          </cell>
        </row>
        <row r="515">
          <cell r="B515" t="str">
            <v>Bumelia retusa</v>
          </cell>
        </row>
        <row r="516">
          <cell r="B516" t="str">
            <v>Burckella polymera</v>
          </cell>
        </row>
        <row r="517">
          <cell r="B517" t="str">
            <v>Bursaria incana</v>
          </cell>
        </row>
        <row r="518">
          <cell r="B518" t="str">
            <v>Bursaria pantonii</v>
          </cell>
        </row>
        <row r="519">
          <cell r="B519" t="str">
            <v>Bursaria spinosa</v>
          </cell>
        </row>
        <row r="520">
          <cell r="B520" t="str">
            <v>Bursera gummifera</v>
          </cell>
        </row>
        <row r="521">
          <cell r="B521" t="str">
            <v>butia capitata</v>
          </cell>
        </row>
        <row r="522">
          <cell r="B522" t="str">
            <v>Byrsonima aerugo</v>
          </cell>
        </row>
        <row r="523">
          <cell r="B523" t="str">
            <v>Byrsonima bicidaefolia</v>
          </cell>
        </row>
        <row r="524">
          <cell r="B524" t="str">
            <v>Byrsonima lucida</v>
          </cell>
        </row>
        <row r="525">
          <cell r="B525" t="str">
            <v>Cadellia pentastylis</v>
          </cell>
        </row>
        <row r="526">
          <cell r="B526" t="str">
            <v>Caesalpinia brasiliense</v>
          </cell>
        </row>
        <row r="527">
          <cell r="B527" t="str">
            <v>Caesalpinia canescens</v>
          </cell>
        </row>
        <row r="528">
          <cell r="B528" t="str">
            <v>Caesalpinia cubensis</v>
          </cell>
        </row>
        <row r="529">
          <cell r="B529" t="str">
            <v>Caesalpinia echinata</v>
          </cell>
        </row>
        <row r="530">
          <cell r="B530" t="str">
            <v>Caesalpinia ferrea</v>
          </cell>
        </row>
        <row r="531">
          <cell r="B531" t="str">
            <v>Caesalpinia libidibia</v>
          </cell>
        </row>
        <row r="532">
          <cell r="B532" t="str">
            <v>Caesalpinia melanocarpa</v>
          </cell>
        </row>
        <row r="533">
          <cell r="B533" t="str">
            <v>Caesalpinia paraguariensis</v>
          </cell>
        </row>
        <row r="534">
          <cell r="B534" t="str">
            <v>Caesalpinia platyloba</v>
          </cell>
        </row>
        <row r="535">
          <cell r="B535" t="str">
            <v>Caesalpinia thomaea</v>
          </cell>
        </row>
        <row r="536">
          <cell r="B536" t="str">
            <v>Caesalpinia vesicaria</v>
          </cell>
        </row>
        <row r="537">
          <cell r="B537" t="str">
            <v>Caesalpinia violacea</v>
          </cell>
        </row>
        <row r="538">
          <cell r="B538" t="str">
            <v>Caesaria arborea</v>
          </cell>
        </row>
        <row r="539">
          <cell r="B539" t="str">
            <v>Caldcluvia australiensis</v>
          </cell>
        </row>
        <row r="540">
          <cell r="B540" t="str">
            <v>Caldcluvia paniculosa</v>
          </cell>
        </row>
        <row r="541">
          <cell r="B541" t="str">
            <v>Calliandra belizensis</v>
          </cell>
        </row>
        <row r="542">
          <cell r="B542" t="str">
            <v>Callicoma serratifolia</v>
          </cell>
        </row>
        <row r="543">
          <cell r="B543" t="str">
            <v>Callistemon citrinus</v>
          </cell>
        </row>
        <row r="544">
          <cell r="B544" t="str">
            <v>Callistemon endlicherii</v>
          </cell>
        </row>
        <row r="545">
          <cell r="B545" t="str">
            <v>Callistemon lanceolatus</v>
          </cell>
        </row>
        <row r="546">
          <cell r="B546" t="str">
            <v>Callistemon salignus</v>
          </cell>
        </row>
        <row r="547">
          <cell r="B547" t="str">
            <v>Callistemon speciosus</v>
          </cell>
        </row>
        <row r="548">
          <cell r="B548" t="str">
            <v>Callistemon viminalis</v>
          </cell>
        </row>
        <row r="549">
          <cell r="B549" t="str">
            <v>Callitris arenosa</v>
          </cell>
        </row>
        <row r="550">
          <cell r="B550" t="str">
            <v>Callitris calcarata</v>
          </cell>
        </row>
        <row r="551">
          <cell r="B551" t="str">
            <v>callitris columellaris</v>
          </cell>
        </row>
        <row r="552">
          <cell r="B552" t="str">
            <v>callitris endlicheri</v>
          </cell>
        </row>
        <row r="553">
          <cell r="B553" t="str">
            <v>Callitris glaucophylla</v>
          </cell>
        </row>
        <row r="554">
          <cell r="B554" t="str">
            <v>Callitris hugellii</v>
          </cell>
        </row>
        <row r="555">
          <cell r="B555" t="str">
            <v>Callitris intratropica</v>
          </cell>
        </row>
        <row r="556">
          <cell r="B556" t="str">
            <v>Callitris quadrivarvis</v>
          </cell>
        </row>
        <row r="557">
          <cell r="B557" t="str">
            <v>Callitris robusta</v>
          </cell>
        </row>
        <row r="558">
          <cell r="B558" t="str">
            <v>Calophyllum antillanum</v>
          </cell>
        </row>
        <row r="559">
          <cell r="B559" t="str">
            <v>Calophyllum borneensae</v>
          </cell>
        </row>
        <row r="560">
          <cell r="B560" t="str">
            <v>Calophyllum brasiliense</v>
          </cell>
        </row>
        <row r="561">
          <cell r="B561" t="str">
            <v>Calophyllum calaba</v>
          </cell>
        </row>
        <row r="562">
          <cell r="B562" t="str">
            <v>Calophyllum cangerana</v>
          </cell>
        </row>
        <row r="563">
          <cell r="B563" t="str">
            <v>Calophyllum ferrugineum</v>
          </cell>
        </row>
        <row r="564">
          <cell r="B564" t="str">
            <v>Calophyllum jacquinii</v>
          </cell>
        </row>
        <row r="565">
          <cell r="B565" t="str">
            <v>Calophyllum lomgifolium</v>
          </cell>
        </row>
        <row r="566">
          <cell r="B566" t="str">
            <v>Calophyllum lucidum</v>
          </cell>
        </row>
        <row r="567">
          <cell r="B567" t="str">
            <v>Calophyllum multiflorum</v>
          </cell>
        </row>
        <row r="568">
          <cell r="B568" t="str">
            <v>Calophyllum obliquenervium</v>
          </cell>
        </row>
        <row r="569">
          <cell r="B569" t="str">
            <v>Calophyllum peekelii</v>
          </cell>
        </row>
        <row r="570">
          <cell r="B570" t="str">
            <v>Calophyllum sclerophyllum</v>
          </cell>
        </row>
        <row r="571">
          <cell r="B571" t="str">
            <v>Calycanthus occidentalis</v>
          </cell>
        </row>
        <row r="572">
          <cell r="B572" t="str">
            <v>Calycophyllum antillanum</v>
          </cell>
        </row>
        <row r="573">
          <cell r="B573" t="str">
            <v>Calycophyllum multiflorum</v>
          </cell>
        </row>
        <row r="574">
          <cell r="B574" t="str">
            <v>Calyptranthes millspaughii</v>
          </cell>
        </row>
        <row r="575">
          <cell r="B575" t="str">
            <v>Calyptranthes paliens</v>
          </cell>
        </row>
        <row r="576">
          <cell r="B576" t="str">
            <v>Camellia japonica</v>
          </cell>
        </row>
        <row r="577">
          <cell r="B577" t="str">
            <v>Cameraria latifolia</v>
          </cell>
        </row>
        <row r="578">
          <cell r="B578" t="str">
            <v>Campnosperma coriacea</v>
          </cell>
        </row>
        <row r="579">
          <cell r="B579" t="str">
            <v>Campsiandra comosa</v>
          </cell>
        </row>
        <row r="580">
          <cell r="B580" t="str">
            <v>Campsis radicans</v>
          </cell>
        </row>
        <row r="581">
          <cell r="B581" t="str">
            <v>Cananga odorata</v>
          </cell>
        </row>
        <row r="582">
          <cell r="B582" t="str">
            <v>Canarium australianum</v>
          </cell>
        </row>
        <row r="583">
          <cell r="B583" t="str">
            <v>Canarium baileyanum</v>
          </cell>
        </row>
        <row r="584">
          <cell r="B584" t="str">
            <v>Canarium denticulatum</v>
          </cell>
        </row>
        <row r="585">
          <cell r="B585" t="str">
            <v>Canarium kerri</v>
          </cell>
        </row>
        <row r="586">
          <cell r="B586" t="str">
            <v>Canarium oleifolium</v>
          </cell>
        </row>
        <row r="587">
          <cell r="B587" t="str">
            <v>Canarium pseudodecumanum</v>
          </cell>
        </row>
        <row r="588">
          <cell r="B588" t="str">
            <v>Canotia wendtii</v>
          </cell>
        </row>
        <row r="589">
          <cell r="B589" t="str">
            <v>Canthium inerme</v>
          </cell>
        </row>
        <row r="590">
          <cell r="B590" t="str">
            <v>Canthium mundianum</v>
          </cell>
        </row>
        <row r="591">
          <cell r="B591" t="str">
            <v>Canthium odoratum</v>
          </cell>
        </row>
        <row r="592">
          <cell r="B592" t="str">
            <v>Canthium oleifolium</v>
          </cell>
        </row>
        <row r="593">
          <cell r="B593" t="str">
            <v>Cantleya corniculata</v>
          </cell>
        </row>
        <row r="594">
          <cell r="B594" t="str">
            <v>Capparis mitchellii</v>
          </cell>
        </row>
        <row r="595">
          <cell r="B595" t="str">
            <v>Capparis spinosa</v>
          </cell>
        </row>
        <row r="596">
          <cell r="B596" t="str">
            <v>Caragana arborescens</v>
          </cell>
        </row>
        <row r="597">
          <cell r="B597" t="str">
            <v>Carallia brachiata</v>
          </cell>
        </row>
        <row r="598">
          <cell r="B598" t="str">
            <v>Carallia integerima</v>
          </cell>
        </row>
        <row r="599">
          <cell r="B599" t="str">
            <v>Carallia lucida</v>
          </cell>
        </row>
        <row r="600">
          <cell r="B600" t="str">
            <v>Carissa edulis</v>
          </cell>
        </row>
        <row r="601">
          <cell r="B601" t="str">
            <v>Carissa lanceolata</v>
          </cell>
        </row>
        <row r="602">
          <cell r="B602" t="str">
            <v>Carnarvonia aralifolia</v>
          </cell>
        </row>
        <row r="603">
          <cell r="B603" t="str">
            <v>Carpentaria accuminata</v>
          </cell>
        </row>
        <row r="604">
          <cell r="B604" t="str">
            <v>Carpinus laxiflora</v>
          </cell>
        </row>
        <row r="605">
          <cell r="B605" t="str">
            <v>Carpinus tschonowski</v>
          </cell>
        </row>
        <row r="606">
          <cell r="B606" t="str">
            <v>Carya alba</v>
          </cell>
        </row>
        <row r="607">
          <cell r="B607" t="str">
            <v>Carya buckleyi</v>
          </cell>
        </row>
        <row r="608">
          <cell r="B608" t="str">
            <v>Carya glabra</v>
          </cell>
        </row>
        <row r="609">
          <cell r="B609" t="str">
            <v>Carya olliveiformis</v>
          </cell>
        </row>
        <row r="610">
          <cell r="B610" t="str">
            <v>Carya ovalis</v>
          </cell>
        </row>
        <row r="611">
          <cell r="B611" t="str">
            <v>Carya pallida</v>
          </cell>
        </row>
        <row r="612">
          <cell r="B612" t="str">
            <v>Carya texana</v>
          </cell>
        </row>
        <row r="613">
          <cell r="B613" t="str">
            <v>Caryocar costaricense</v>
          </cell>
        </row>
        <row r="614">
          <cell r="B614" t="str">
            <v>Caryocar nuciferum</v>
          </cell>
        </row>
        <row r="615">
          <cell r="B615" t="str">
            <v>Caryota urens</v>
          </cell>
        </row>
        <row r="616">
          <cell r="B616" t="str">
            <v>Casimiroa edulis</v>
          </cell>
        </row>
        <row r="617">
          <cell r="B617" t="str">
            <v>Cassia</v>
          </cell>
        </row>
        <row r="618">
          <cell r="B618" t="str">
            <v>Cassia abbreviata</v>
          </cell>
        </row>
        <row r="619">
          <cell r="B619" t="str">
            <v>Cassia abreviata</v>
          </cell>
        </row>
        <row r="620">
          <cell r="B620" t="str">
            <v>Cassia brewsterii</v>
          </cell>
        </row>
        <row r="621">
          <cell r="B621" t="str">
            <v>Cassia emarginata</v>
          </cell>
        </row>
        <row r="622">
          <cell r="B622" t="str">
            <v>Cassia fistula</v>
          </cell>
        </row>
        <row r="623">
          <cell r="B623" t="str">
            <v>Cassia grandis</v>
          </cell>
        </row>
        <row r="624">
          <cell r="B624" t="str">
            <v>Cassia leiandra</v>
          </cell>
        </row>
        <row r="625">
          <cell r="B625" t="str">
            <v>Cassia pteridophylla</v>
          </cell>
        </row>
        <row r="626">
          <cell r="B626" t="str">
            <v>Cassia reticulata</v>
          </cell>
        </row>
        <row r="627">
          <cell r="B627" t="str">
            <v>Cassia tomentosa</v>
          </cell>
        </row>
        <row r="628">
          <cell r="B628" t="str">
            <v>Cassine peragua</v>
          </cell>
        </row>
        <row r="629">
          <cell r="B629" t="str">
            <v>Cassine xylocarpa</v>
          </cell>
        </row>
        <row r="630">
          <cell r="B630" t="str">
            <v>Castanea alnifolia</v>
          </cell>
        </row>
        <row r="631">
          <cell r="B631" t="str">
            <v>Castanea americana</v>
          </cell>
        </row>
        <row r="632">
          <cell r="B632" t="str">
            <v>Castanea crenata</v>
          </cell>
        </row>
        <row r="633">
          <cell r="B633" t="str">
            <v>Castanea molissima</v>
          </cell>
        </row>
        <row r="634">
          <cell r="B634" t="str">
            <v>Castanea ozarkensis</v>
          </cell>
        </row>
        <row r="635">
          <cell r="B635" t="str">
            <v>Castanea sativa</v>
          </cell>
        </row>
        <row r="636">
          <cell r="B636" t="str">
            <v>Castanea vesca</v>
          </cell>
        </row>
        <row r="637">
          <cell r="B637" t="str">
            <v>Castanea vulgaris</v>
          </cell>
        </row>
        <row r="638">
          <cell r="B638" t="str">
            <v>Casuarina baxteriana</v>
          </cell>
        </row>
        <row r="639">
          <cell r="B639" t="str">
            <v>Casuarina cristata</v>
          </cell>
        </row>
        <row r="640">
          <cell r="B640" t="str">
            <v>Casuarina cunninghamiana</v>
          </cell>
        </row>
        <row r="641">
          <cell r="B641" t="str">
            <v>Casuarina decussata</v>
          </cell>
        </row>
        <row r="642">
          <cell r="B642" t="str">
            <v>Casuarina frasierana</v>
          </cell>
        </row>
        <row r="643">
          <cell r="B643" t="str">
            <v>Casuarina glauca</v>
          </cell>
        </row>
        <row r="644">
          <cell r="B644" t="str">
            <v>Casuarina inophloia</v>
          </cell>
        </row>
        <row r="645">
          <cell r="B645" t="str">
            <v>Casuarina luehmanni</v>
          </cell>
        </row>
        <row r="646">
          <cell r="B646" t="str">
            <v>Casuarina nana</v>
          </cell>
        </row>
        <row r="647">
          <cell r="B647" t="str">
            <v>Casuarina obesa</v>
          </cell>
        </row>
        <row r="648">
          <cell r="B648" t="str">
            <v>Casuarina pauper</v>
          </cell>
        </row>
        <row r="649">
          <cell r="B649" t="str">
            <v>Casuarina stricta</v>
          </cell>
        </row>
        <row r="650">
          <cell r="B650" t="str">
            <v>Catalpa bignoniodes</v>
          </cell>
        </row>
        <row r="651">
          <cell r="B651" t="str">
            <v>Catostemma altsonii</v>
          </cell>
        </row>
        <row r="652">
          <cell r="B652" t="str">
            <v>Ceanothus griseus</v>
          </cell>
        </row>
        <row r="653">
          <cell r="B653" t="str">
            <v>Ceanothus thyrsiflorus</v>
          </cell>
        </row>
        <row r="654">
          <cell r="B654" t="str">
            <v>Cecropia angulata</v>
          </cell>
        </row>
        <row r="655">
          <cell r="B655" t="str">
            <v>Cecropia insignis</v>
          </cell>
        </row>
        <row r="656">
          <cell r="B656" t="str">
            <v>Cecropia juranyiana</v>
          </cell>
        </row>
        <row r="657">
          <cell r="B657" t="str">
            <v>Cecropia mexicana</v>
          </cell>
        </row>
        <row r="658">
          <cell r="B658" t="str">
            <v>Cecropia obtusifolia</v>
          </cell>
        </row>
        <row r="659">
          <cell r="B659" t="str">
            <v>Cecropia sciadophylla</v>
          </cell>
        </row>
        <row r="660">
          <cell r="B660" t="str">
            <v>Cedrela glaziovii</v>
          </cell>
        </row>
        <row r="661">
          <cell r="B661" t="str">
            <v>Cedrela lilloi</v>
          </cell>
        </row>
        <row r="662">
          <cell r="B662" t="str">
            <v>Cedrela mahogani</v>
          </cell>
        </row>
        <row r="663">
          <cell r="B663" t="str">
            <v>Cedrela mexicana</v>
          </cell>
        </row>
        <row r="664">
          <cell r="B664" t="str">
            <v>Cedrela odorata</v>
          </cell>
        </row>
        <row r="665">
          <cell r="B665" t="str">
            <v>Cedrela sinensis</v>
          </cell>
        </row>
        <row r="666">
          <cell r="B666" t="str">
            <v>Cedrela sintenisii</v>
          </cell>
        </row>
        <row r="667">
          <cell r="B667" t="str">
            <v>Cedrelinga catenaeformis</v>
          </cell>
        </row>
        <row r="668">
          <cell r="B668" t="str">
            <v>Cedrus alba</v>
          </cell>
        </row>
        <row r="669">
          <cell r="B669" t="str">
            <v>Cedrus atlantica</v>
          </cell>
        </row>
        <row r="670">
          <cell r="B670" t="str">
            <v>Cedrus deodara</v>
          </cell>
        </row>
        <row r="671">
          <cell r="B671" t="str">
            <v>Cedrus fissilis</v>
          </cell>
        </row>
        <row r="672">
          <cell r="B672" t="str">
            <v>Ceiba aesculifolia</v>
          </cell>
        </row>
        <row r="673">
          <cell r="B673" t="str">
            <v>Ceiba anfractuosa</v>
          </cell>
        </row>
        <row r="674">
          <cell r="B674" t="str">
            <v>Ceiba caribaea</v>
          </cell>
        </row>
        <row r="675">
          <cell r="B675" t="str">
            <v>Celastris acuminatus</v>
          </cell>
        </row>
        <row r="676">
          <cell r="B676" t="str">
            <v>Celastris orbiculata</v>
          </cell>
        </row>
        <row r="677">
          <cell r="B677" t="str">
            <v>Celastris scandens</v>
          </cell>
        </row>
        <row r="678">
          <cell r="B678" t="str">
            <v>Celtis bungeana</v>
          </cell>
        </row>
        <row r="679">
          <cell r="B679" t="str">
            <v>Celtis davidiana</v>
          </cell>
        </row>
        <row r="680">
          <cell r="B680" t="str">
            <v>Celtis iguanaea</v>
          </cell>
        </row>
        <row r="681">
          <cell r="B681" t="str">
            <v>Celtis japonica</v>
          </cell>
        </row>
        <row r="682">
          <cell r="B682" t="str">
            <v>Celtis jessoensis</v>
          </cell>
        </row>
        <row r="683">
          <cell r="B683" t="str">
            <v>Celtis laevigata</v>
          </cell>
        </row>
        <row r="684">
          <cell r="B684" t="str">
            <v>Celtis pallida</v>
          </cell>
        </row>
        <row r="685">
          <cell r="B685" t="str">
            <v>Celtis reticulata</v>
          </cell>
        </row>
        <row r="686">
          <cell r="B686" t="str">
            <v>Celtis sinensis</v>
          </cell>
        </row>
        <row r="687">
          <cell r="B687" t="str">
            <v>Celtis spinosa</v>
          </cell>
        </row>
        <row r="688">
          <cell r="B688" t="str">
            <v>Celtis tenuifolia</v>
          </cell>
        </row>
        <row r="689">
          <cell r="B689" t="str">
            <v>Cenarrhenes nitida</v>
          </cell>
        </row>
        <row r="690">
          <cell r="B690" t="str">
            <v>Centrolobium microchaete</v>
          </cell>
        </row>
        <row r="691">
          <cell r="B691" t="str">
            <v>Centrolobium ochroxylon</v>
          </cell>
        </row>
        <row r="692">
          <cell r="B692" t="str">
            <v>Centrolobium orincoensis</v>
          </cell>
        </row>
        <row r="693">
          <cell r="B693" t="str">
            <v>Centrolobium tomentosum</v>
          </cell>
        </row>
        <row r="694">
          <cell r="B694" t="str">
            <v>Centrolobium yavizanum</v>
          </cell>
        </row>
        <row r="695">
          <cell r="B695" t="str">
            <v>Cephalanthus ledifolius</v>
          </cell>
        </row>
        <row r="696">
          <cell r="B696" t="str">
            <v>Cephalanthus orientalis</v>
          </cell>
        </row>
        <row r="697">
          <cell r="B697" t="str">
            <v>Cephalotaxus fortuneii</v>
          </cell>
        </row>
        <row r="698">
          <cell r="B698" t="str">
            <v>Cephalotaxus harringtonia</v>
          </cell>
        </row>
        <row r="699">
          <cell r="B699" t="str">
            <v>Cerasus lyonii</v>
          </cell>
        </row>
        <row r="700">
          <cell r="B700" t="str">
            <v>Ceratonia chilensis</v>
          </cell>
        </row>
        <row r="701">
          <cell r="B701" t="str">
            <v>Ceratonia siliqua</v>
          </cell>
        </row>
        <row r="702">
          <cell r="B702" t="str">
            <v>Cercidium floridum</v>
          </cell>
        </row>
        <row r="703">
          <cell r="B703" t="str">
            <v>Cercidium macrum</v>
          </cell>
        </row>
        <row r="704">
          <cell r="B704" t="str">
            <v>Cercidium texanum</v>
          </cell>
        </row>
        <row r="705">
          <cell r="B705" t="str">
            <v>Cercis arizonica</v>
          </cell>
        </row>
        <row r="706">
          <cell r="B706" t="str">
            <v>Cercis occidentalis</v>
          </cell>
        </row>
        <row r="707">
          <cell r="B707" t="str">
            <v>Cercis reniformis</v>
          </cell>
        </row>
        <row r="708">
          <cell r="B708" t="str">
            <v>Cercis siliquastrum</v>
          </cell>
        </row>
        <row r="709">
          <cell r="B709" t="str">
            <v>Cercocarpus betuloides</v>
          </cell>
        </row>
        <row r="710">
          <cell r="B710" t="str">
            <v>Cercocarpus brevifolius</v>
          </cell>
        </row>
        <row r="711">
          <cell r="B711" t="str">
            <v>Cercocarpus ledifolius</v>
          </cell>
        </row>
        <row r="712">
          <cell r="B712" t="str">
            <v>Cereus giganteus</v>
          </cell>
        </row>
        <row r="713">
          <cell r="B713" t="str">
            <v>Cespedesia amazonia</v>
          </cell>
        </row>
        <row r="714">
          <cell r="B714" t="str">
            <v>Cespedesia macrophylla</v>
          </cell>
        </row>
        <row r="715">
          <cell r="B715" t="str">
            <v>Chaetocarpus schomburghianus</v>
          </cell>
        </row>
        <row r="716">
          <cell r="B716" t="str">
            <v>Chamaecrista apoucouita</v>
          </cell>
        </row>
        <row r="717">
          <cell r="B717" t="str">
            <v>Chamaecyparis formosensis</v>
          </cell>
        </row>
        <row r="718">
          <cell r="B718" t="str">
            <v>Chamaecyparis funebris</v>
          </cell>
        </row>
        <row r="719">
          <cell r="B719" t="str">
            <v>Chamaecyparis obtusa</v>
          </cell>
        </row>
        <row r="720">
          <cell r="B720" t="str">
            <v>Chamaecyparis pisifera</v>
          </cell>
        </row>
        <row r="721">
          <cell r="B721" t="str">
            <v>Chamaerops humilus</v>
          </cell>
        </row>
        <row r="722">
          <cell r="B722" t="str">
            <v>Chaunochiton brevifolium</v>
          </cell>
        </row>
        <row r="723">
          <cell r="B723" t="str">
            <v>Chaunochiton Kapplerii</v>
          </cell>
        </row>
        <row r="724">
          <cell r="B724" t="str">
            <v>Cheiloclinium cognatum</v>
          </cell>
        </row>
        <row r="725">
          <cell r="B725" t="str">
            <v>Cheirodendron trigynum</v>
          </cell>
        </row>
        <row r="726">
          <cell r="B726" t="str">
            <v>Chelloclinum cognatum</v>
          </cell>
        </row>
        <row r="727">
          <cell r="B727" t="str">
            <v>Chionanthus virginicus</v>
          </cell>
        </row>
        <row r="728">
          <cell r="B728" t="str">
            <v>Chlorocardium rodiei</v>
          </cell>
        </row>
        <row r="729">
          <cell r="B729" t="str">
            <v>Chloroleucon tennuiflorum</v>
          </cell>
        </row>
        <row r="730">
          <cell r="B730" t="str">
            <v>Chloroleucon tenuiflorum</v>
          </cell>
        </row>
        <row r="731">
          <cell r="B731" t="str">
            <v>Chlorophora oleifera</v>
          </cell>
        </row>
        <row r="732">
          <cell r="B732" t="str">
            <v>Choricarpia leptopetala</v>
          </cell>
        </row>
        <row r="733">
          <cell r="B733" t="str">
            <v>Chrysalidocarpus decipiens</v>
          </cell>
        </row>
        <row r="734">
          <cell r="B734" t="str">
            <v>Chrysalidocarpus lutescens</v>
          </cell>
        </row>
        <row r="735">
          <cell r="B735" t="str">
            <v>Chrysobalanus icaco</v>
          </cell>
        </row>
        <row r="736">
          <cell r="B736" t="str">
            <v>Chrysophyllum klugii</v>
          </cell>
        </row>
        <row r="737">
          <cell r="B737" t="str">
            <v>Chrysophyllum mexicanum</v>
          </cell>
        </row>
        <row r="738">
          <cell r="B738" t="str">
            <v>Chrysophyllum pomiferum</v>
          </cell>
        </row>
        <row r="739">
          <cell r="B739" t="str">
            <v>Chrysophyllum schomburgkiana</v>
          </cell>
        </row>
        <row r="740">
          <cell r="B740" t="str">
            <v>Chukrasia velutina</v>
          </cell>
        </row>
        <row r="741">
          <cell r="B741" t="str">
            <v>Cinnamomum burmannii</v>
          </cell>
        </row>
        <row r="742">
          <cell r="B742" t="str">
            <v>Cinnamomum kanahirai</v>
          </cell>
        </row>
        <row r="743">
          <cell r="B743" t="str">
            <v>Cinnamomum laubatii</v>
          </cell>
        </row>
        <row r="744">
          <cell r="B744" t="str">
            <v>Cinnamomum oliveri</v>
          </cell>
        </row>
        <row r="745">
          <cell r="B745" t="str">
            <v>Cinnamomum porrectum</v>
          </cell>
        </row>
        <row r="746">
          <cell r="B746" t="str">
            <v>Cinnamomum tamala</v>
          </cell>
        </row>
        <row r="747">
          <cell r="B747" t="str">
            <v>Citharexylum caudatum</v>
          </cell>
        </row>
        <row r="748">
          <cell r="B748" t="str">
            <v>Citharexylum quadrangulare</v>
          </cell>
        </row>
        <row r="749">
          <cell r="B749" t="str">
            <v>Citharexylum spinosum</v>
          </cell>
        </row>
        <row r="750">
          <cell r="B750" t="str">
            <v>Citronella moorei</v>
          </cell>
        </row>
        <row r="751">
          <cell r="B751" t="str">
            <v>Citrus aurantifolia</v>
          </cell>
        </row>
        <row r="752">
          <cell r="B752" t="str">
            <v>Citrus grandis</v>
          </cell>
        </row>
        <row r="753">
          <cell r="B753" t="str">
            <v>Citrus lima</v>
          </cell>
        </row>
        <row r="754">
          <cell r="B754" t="str">
            <v>Citrus limetta</v>
          </cell>
        </row>
        <row r="755">
          <cell r="B755" t="str">
            <v>Citrus limon</v>
          </cell>
        </row>
        <row r="756">
          <cell r="B756" t="str">
            <v>Citrus limonia</v>
          </cell>
        </row>
        <row r="757">
          <cell r="B757" t="str">
            <v>Citrus reticulata</v>
          </cell>
        </row>
        <row r="758">
          <cell r="B758" t="str">
            <v>Citrus sinensis</v>
          </cell>
        </row>
        <row r="759">
          <cell r="B759" t="str">
            <v>Citrus x paradisi</v>
          </cell>
        </row>
        <row r="760">
          <cell r="B760" t="str">
            <v>Cladastris kentuckea</v>
          </cell>
        </row>
        <row r="761">
          <cell r="B761" t="str">
            <v>Cladastris lutea</v>
          </cell>
        </row>
        <row r="762">
          <cell r="B762" t="str">
            <v>Clathotropis brachypetala</v>
          </cell>
        </row>
        <row r="763">
          <cell r="B763" t="str">
            <v>Clathotropis macrocarpa</v>
          </cell>
        </row>
        <row r="764">
          <cell r="B764" t="str">
            <v>Clematis ligustifolia</v>
          </cell>
        </row>
        <row r="765">
          <cell r="B765" t="str">
            <v>Clematis vitalba</v>
          </cell>
        </row>
        <row r="766">
          <cell r="B766" t="str">
            <v>Clethra barbinervis</v>
          </cell>
        </row>
        <row r="767">
          <cell r="B767" t="str">
            <v>Cliftonia monophylla</v>
          </cell>
        </row>
        <row r="768">
          <cell r="B768" t="str">
            <v>Clusia flava</v>
          </cell>
        </row>
        <row r="769">
          <cell r="B769" t="str">
            <v>Clusia nemorosa</v>
          </cell>
        </row>
        <row r="770">
          <cell r="B770" t="str">
            <v>Cnidoscolus acontifolia</v>
          </cell>
        </row>
        <row r="771">
          <cell r="B771" t="str">
            <v>Coccoloba acapulcensis</v>
          </cell>
        </row>
        <row r="772">
          <cell r="B772" t="str">
            <v>Coccoloba belizensis</v>
          </cell>
        </row>
        <row r="773">
          <cell r="B773" t="str">
            <v>Coccoloba diversifolia</v>
          </cell>
        </row>
        <row r="774">
          <cell r="B774" t="str">
            <v>Coccoloba grandifolia</v>
          </cell>
        </row>
        <row r="775">
          <cell r="B775" t="str">
            <v>Coccoloba latifolia</v>
          </cell>
        </row>
        <row r="776">
          <cell r="B776" t="str">
            <v>Coccoloba laurifolia</v>
          </cell>
        </row>
        <row r="777">
          <cell r="B777" t="str">
            <v>Coccoloba microstachys</v>
          </cell>
        </row>
        <row r="778">
          <cell r="B778" t="str">
            <v>Coccoloba spicata</v>
          </cell>
        </row>
        <row r="779">
          <cell r="B779" t="str">
            <v>Coccoloba swartzii</v>
          </cell>
        </row>
        <row r="780">
          <cell r="B780" t="str">
            <v>Coccoloba uvifera</v>
          </cell>
        </row>
        <row r="781">
          <cell r="B781" t="str">
            <v>Coccothrinax argentata</v>
          </cell>
        </row>
        <row r="782">
          <cell r="B782" t="str">
            <v>Coccothrinax readii</v>
          </cell>
        </row>
        <row r="783">
          <cell r="B783" t="str">
            <v>Cocculus laurifolius</v>
          </cell>
        </row>
        <row r="784">
          <cell r="B784" t="str">
            <v>Cochlospermum insigne</v>
          </cell>
        </row>
        <row r="785">
          <cell r="B785" t="str">
            <v>Cocos nucifera</v>
          </cell>
        </row>
        <row r="786">
          <cell r="B786" t="str">
            <v>Codonocarpus cotinifolius</v>
          </cell>
        </row>
        <row r="787">
          <cell r="B787" t="str">
            <v>Coelostegia chartaceae</v>
          </cell>
        </row>
        <row r="788">
          <cell r="B788" t="str">
            <v>Coffea arabica</v>
          </cell>
        </row>
        <row r="789">
          <cell r="B789" t="str">
            <v>Coffea canephora</v>
          </cell>
        </row>
        <row r="790">
          <cell r="B790" t="str">
            <v>Cojoba arborea</v>
          </cell>
        </row>
        <row r="791">
          <cell r="B791" t="str">
            <v>Colubrina arborescens</v>
          </cell>
        </row>
        <row r="792">
          <cell r="B792" t="str">
            <v>Colubrina elliptica</v>
          </cell>
        </row>
        <row r="793">
          <cell r="B793" t="str">
            <v>Colubrina ferruginosa</v>
          </cell>
        </row>
        <row r="794">
          <cell r="B794" t="str">
            <v>Colvillea racemosa</v>
          </cell>
        </row>
        <row r="795">
          <cell r="B795" t="str">
            <v>Combretocarpus rotundatus</v>
          </cell>
        </row>
        <row r="796">
          <cell r="B796" t="str">
            <v>Combretum erythrophyllum</v>
          </cell>
        </row>
        <row r="797">
          <cell r="B797" t="str">
            <v>Combretum imberbe</v>
          </cell>
        </row>
        <row r="798">
          <cell r="B798" t="str">
            <v>Combretum krausii</v>
          </cell>
        </row>
        <row r="799">
          <cell r="B799" t="str">
            <v>Commersonia bartramia</v>
          </cell>
        </row>
        <row r="800">
          <cell r="B800" t="str">
            <v>Condalia hookerii</v>
          </cell>
        </row>
        <row r="801">
          <cell r="B801" t="str">
            <v>Copaifera arnoldiana</v>
          </cell>
        </row>
        <row r="802">
          <cell r="B802" t="str">
            <v>Copaifera beyrichii</v>
          </cell>
        </row>
        <row r="803">
          <cell r="B803" t="str">
            <v>Copaifera bijuga</v>
          </cell>
        </row>
        <row r="804">
          <cell r="B804" t="str">
            <v>Copaifera chodatiana</v>
          </cell>
        </row>
        <row r="805">
          <cell r="B805" t="str">
            <v>Copaifera demeussi</v>
          </cell>
        </row>
        <row r="806">
          <cell r="B806" t="str">
            <v>Copaifera ehie</v>
          </cell>
        </row>
        <row r="807">
          <cell r="B807" t="str">
            <v>Copaifera guianensis</v>
          </cell>
        </row>
        <row r="808">
          <cell r="B808" t="str">
            <v>Copaifera langsdorfii</v>
          </cell>
        </row>
        <row r="809">
          <cell r="B809" t="str">
            <v>Copaifera mopane</v>
          </cell>
        </row>
        <row r="810">
          <cell r="B810" t="str">
            <v>Copaifera nitida</v>
          </cell>
        </row>
        <row r="811">
          <cell r="B811" t="str">
            <v>Copaifera officianalis</v>
          </cell>
        </row>
        <row r="812">
          <cell r="B812" t="str">
            <v>Copaifera officinales</v>
          </cell>
        </row>
        <row r="813">
          <cell r="B813" t="str">
            <v>Copaifera palustris</v>
          </cell>
        </row>
        <row r="814">
          <cell r="B814" t="str">
            <v>Copaifera salikounda</v>
          </cell>
        </row>
        <row r="815">
          <cell r="B815" t="str">
            <v>Copaifera tessmannii</v>
          </cell>
        </row>
        <row r="816">
          <cell r="B816" t="str">
            <v>Copernicia rigida</v>
          </cell>
        </row>
        <row r="817">
          <cell r="B817" t="str">
            <v>Coprosma repens</v>
          </cell>
        </row>
        <row r="818">
          <cell r="B818" t="str">
            <v>Cordia angiocarpa</v>
          </cell>
        </row>
        <row r="819">
          <cell r="B819" t="str">
            <v>Cordia eleaegnioides</v>
          </cell>
        </row>
        <row r="820">
          <cell r="B820" t="str">
            <v>Cordia exaltata</v>
          </cell>
        </row>
        <row r="821">
          <cell r="B821" t="str">
            <v>Cordia fragrantissima</v>
          </cell>
        </row>
        <row r="822">
          <cell r="B822" t="str">
            <v>Cordia gerascanthoides</v>
          </cell>
        </row>
        <row r="823">
          <cell r="B823" t="str">
            <v>Cordia gerascanthus</v>
          </cell>
        </row>
        <row r="824">
          <cell r="B824" t="str">
            <v>Cordia hebeclada</v>
          </cell>
        </row>
        <row r="825">
          <cell r="B825" t="str">
            <v>Cordia monoica</v>
          </cell>
        </row>
        <row r="826">
          <cell r="B826" t="str">
            <v>Cordia nitida</v>
          </cell>
        </row>
        <row r="827">
          <cell r="B827" t="str">
            <v>Cordia panamensis</v>
          </cell>
        </row>
        <row r="828">
          <cell r="B828" t="str">
            <v>Cordia schomburgkii</v>
          </cell>
        </row>
        <row r="829">
          <cell r="B829" t="str">
            <v>Cordia sebestina</v>
          </cell>
        </row>
        <row r="830">
          <cell r="B830" t="str">
            <v>Cordia suaveolens</v>
          </cell>
        </row>
        <row r="831">
          <cell r="B831" t="str">
            <v>Cordia subcordata</v>
          </cell>
        </row>
        <row r="832">
          <cell r="B832" t="str">
            <v>Cordia tetrandra</v>
          </cell>
        </row>
        <row r="833">
          <cell r="B833" t="str">
            <v>Cordyline australis</v>
          </cell>
        </row>
        <row r="834">
          <cell r="B834" t="str">
            <v>Cornus alba</v>
          </cell>
        </row>
        <row r="835">
          <cell r="B835" t="str">
            <v>Cornus capitata</v>
          </cell>
        </row>
        <row r="836">
          <cell r="B836" t="str">
            <v>Cornus controversa</v>
          </cell>
        </row>
        <row r="837">
          <cell r="B837" t="str">
            <v>Cornus mas</v>
          </cell>
        </row>
        <row r="838">
          <cell r="B838" t="str">
            <v>Cornus nuttali</v>
          </cell>
        </row>
        <row r="839">
          <cell r="B839" t="str">
            <v>Cornus rugosa</v>
          </cell>
        </row>
        <row r="840">
          <cell r="B840" t="str">
            <v>Cornus sanguinea</v>
          </cell>
        </row>
        <row r="841">
          <cell r="B841" t="str">
            <v>Corylus americana</v>
          </cell>
        </row>
        <row r="842">
          <cell r="B842" t="str">
            <v>Corylus avelliana</v>
          </cell>
        </row>
        <row r="843">
          <cell r="B843" t="str">
            <v>Corylus colurna</v>
          </cell>
        </row>
        <row r="844">
          <cell r="B844" t="str">
            <v>Corylus cornuta</v>
          </cell>
        </row>
        <row r="845">
          <cell r="B845" t="str">
            <v>Corymbia bloxsomei</v>
          </cell>
        </row>
        <row r="846">
          <cell r="B846" t="str">
            <v>Corymbia citriodora</v>
          </cell>
        </row>
        <row r="847">
          <cell r="B847" t="str">
            <v>Corymbia ficifolia</v>
          </cell>
        </row>
        <row r="848">
          <cell r="B848" t="str">
            <v>Corymbia gilbertensis</v>
          </cell>
        </row>
        <row r="849">
          <cell r="B849" t="str">
            <v>Corymbia gummifera</v>
          </cell>
        </row>
        <row r="850">
          <cell r="B850" t="str">
            <v>Corymbia intermedia</v>
          </cell>
        </row>
        <row r="851">
          <cell r="B851" t="str">
            <v>Corymbia maculata</v>
          </cell>
        </row>
        <row r="852">
          <cell r="B852" t="str">
            <v>Corymbia papuana</v>
          </cell>
        </row>
        <row r="853">
          <cell r="B853" t="str">
            <v>Corymbia polycarpa</v>
          </cell>
        </row>
        <row r="854">
          <cell r="B854" t="str">
            <v>Corymbia setosa</v>
          </cell>
        </row>
        <row r="855">
          <cell r="B855" t="str">
            <v>Corymbia tesselaris</v>
          </cell>
        </row>
        <row r="856">
          <cell r="B856" t="str">
            <v>Corymbia torelliana</v>
          </cell>
        </row>
        <row r="857">
          <cell r="B857" t="str">
            <v>Corymbia watsoniana</v>
          </cell>
        </row>
        <row r="858">
          <cell r="B858" t="str">
            <v>Corynabutilon ochsenii</v>
          </cell>
        </row>
        <row r="859">
          <cell r="B859" t="str">
            <v>Corynanthe johimbe</v>
          </cell>
        </row>
        <row r="860">
          <cell r="B860" t="str">
            <v>Cosmocalyx spectabilis</v>
          </cell>
        </row>
        <row r="861">
          <cell r="B861" t="str">
            <v>Cotinus coggyrgra</v>
          </cell>
        </row>
        <row r="862">
          <cell r="B862" t="str">
            <v>Cotinus obovatus</v>
          </cell>
        </row>
        <row r="863">
          <cell r="B863" t="str">
            <v>Cotoneaster buxifolius</v>
          </cell>
        </row>
        <row r="864">
          <cell r="B864" t="str">
            <v>Cotoneaster lacteus</v>
          </cell>
        </row>
        <row r="865">
          <cell r="B865" t="str">
            <v>Cotoneaster salicifolius</v>
          </cell>
        </row>
        <row r="866">
          <cell r="B866" t="str">
            <v>Coumarouna magnifica</v>
          </cell>
        </row>
        <row r="867">
          <cell r="B867" t="str">
            <v>Coumarouna odorata</v>
          </cell>
        </row>
        <row r="868">
          <cell r="B868" t="str">
            <v>Couratari fagifolia</v>
          </cell>
        </row>
        <row r="869">
          <cell r="B869" t="str">
            <v>Couratari fanshaweii</v>
          </cell>
        </row>
        <row r="870">
          <cell r="B870" t="str">
            <v>Couratari multisperma</v>
          </cell>
        </row>
        <row r="871">
          <cell r="B871" t="str">
            <v>Couratari oligantha</v>
          </cell>
        </row>
        <row r="872">
          <cell r="B872" t="str">
            <v>Couratari riparia</v>
          </cell>
        </row>
        <row r="873">
          <cell r="B873" t="str">
            <v>Couroupita guianensis</v>
          </cell>
        </row>
        <row r="874">
          <cell r="B874" t="str">
            <v>Crataegus calpodenderon</v>
          </cell>
        </row>
        <row r="875">
          <cell r="B875" t="str">
            <v>Crataegus calpodendron</v>
          </cell>
        </row>
        <row r="876">
          <cell r="B876" t="str">
            <v>Crataegus columbiana</v>
          </cell>
        </row>
        <row r="877">
          <cell r="B877" t="str">
            <v>Crataegus crus-gali</v>
          </cell>
        </row>
        <row r="878">
          <cell r="B878" t="str">
            <v>Crataegus douglasii</v>
          </cell>
        </row>
        <row r="879">
          <cell r="B879" t="str">
            <v>Crataegus dsungarica</v>
          </cell>
        </row>
        <row r="880">
          <cell r="B880" t="str">
            <v>Crataegus flabellata</v>
          </cell>
        </row>
        <row r="881">
          <cell r="B881" t="str">
            <v>Crataegus flava</v>
          </cell>
        </row>
        <row r="882">
          <cell r="B882" t="str">
            <v>Crataegus intricata</v>
          </cell>
        </row>
        <row r="883">
          <cell r="B883" t="str">
            <v>Crataegus joziana</v>
          </cell>
        </row>
        <row r="884">
          <cell r="B884" t="str">
            <v>Crataegus laevigata</v>
          </cell>
        </row>
        <row r="885">
          <cell r="B885" t="str">
            <v>Crataegus mississipensis</v>
          </cell>
        </row>
        <row r="886">
          <cell r="B886" t="str">
            <v>Crataegus monogyna</v>
          </cell>
        </row>
        <row r="887">
          <cell r="B887" t="str">
            <v>Crataegus nigra</v>
          </cell>
        </row>
        <row r="888">
          <cell r="B888" t="str">
            <v>Crataegus nitida</v>
          </cell>
        </row>
        <row r="889">
          <cell r="B889" t="str">
            <v>Crataegus pedicellata</v>
          </cell>
        </row>
        <row r="890">
          <cell r="B890" t="str">
            <v>Crataegus persimilis</v>
          </cell>
        </row>
        <row r="891">
          <cell r="B891" t="str">
            <v>Crataegus phaenopyrum</v>
          </cell>
        </row>
        <row r="892">
          <cell r="B892" t="str">
            <v>Crataegus pinnatifida</v>
          </cell>
        </row>
        <row r="893">
          <cell r="B893" t="str">
            <v>Crataegus punctata</v>
          </cell>
        </row>
        <row r="894">
          <cell r="B894" t="str">
            <v>Crataegus rivularis</v>
          </cell>
        </row>
        <row r="895">
          <cell r="B895" t="str">
            <v>Crataegus wilsonii</v>
          </cell>
        </row>
        <row r="896">
          <cell r="B896" t="str">
            <v>Crataegus viridis</v>
          </cell>
        </row>
        <row r="897">
          <cell r="B897" t="str">
            <v>Crataeva tenuis</v>
          </cell>
        </row>
        <row r="898">
          <cell r="B898" t="str">
            <v>Cratoxylon ligustrinum</v>
          </cell>
        </row>
        <row r="899">
          <cell r="B899" t="str">
            <v>Crinodendron patagua</v>
          </cell>
        </row>
        <row r="900">
          <cell r="B900" t="str">
            <v>Cryptocarya corrugata</v>
          </cell>
        </row>
        <row r="901">
          <cell r="B901" t="str">
            <v>Cryptocarya erythroxylon</v>
          </cell>
        </row>
        <row r="902">
          <cell r="B902" t="str">
            <v>Cryptocarya glaucescens</v>
          </cell>
        </row>
        <row r="903">
          <cell r="B903" t="str">
            <v>Cryptocarya leibertiana</v>
          </cell>
        </row>
        <row r="904">
          <cell r="B904" t="str">
            <v>Cryptocarya liebertiana</v>
          </cell>
        </row>
        <row r="905">
          <cell r="B905" t="str">
            <v>Cryptocarya oblata</v>
          </cell>
        </row>
        <row r="906">
          <cell r="B906" t="str">
            <v>Cryptocarya obovata</v>
          </cell>
        </row>
        <row r="907">
          <cell r="B907" t="str">
            <v>Cryptocarya transvaalensis</v>
          </cell>
        </row>
        <row r="908">
          <cell r="B908" t="str">
            <v>Cryptomeria fortunei</v>
          </cell>
        </row>
        <row r="909">
          <cell r="B909" t="str">
            <v>Cudrania tricuspidata</v>
          </cell>
        </row>
        <row r="910">
          <cell r="B910" t="str">
            <v>Cunninghamia lanceolata</v>
          </cell>
        </row>
        <row r="911">
          <cell r="B911" t="str">
            <v>Cupania belizensis</v>
          </cell>
        </row>
        <row r="912">
          <cell r="B912" t="str">
            <v>Cupania glabra</v>
          </cell>
        </row>
        <row r="913">
          <cell r="B913" t="str">
            <v>Cupania hirsuta</v>
          </cell>
        </row>
        <row r="914">
          <cell r="B914" t="str">
            <v>Cupania subcinerea</v>
          </cell>
        </row>
        <row r="915">
          <cell r="B915" t="str">
            <v>Cupaniopsis anacardioides</v>
          </cell>
        </row>
        <row r="916">
          <cell r="B916" t="str">
            <v>Cupressocyparis leylandii</v>
          </cell>
        </row>
        <row r="917">
          <cell r="B917" t="str">
            <v>Cupressus arizonica</v>
          </cell>
        </row>
        <row r="918">
          <cell r="B918" t="str">
            <v>Cupressus bakerii</v>
          </cell>
        </row>
        <row r="919">
          <cell r="B919" t="str">
            <v>Cupressus benthamii</v>
          </cell>
        </row>
        <row r="920">
          <cell r="B920" t="str">
            <v>Cupressus funebris</v>
          </cell>
        </row>
        <row r="921">
          <cell r="B921" t="str">
            <v>Cupressus goveniana</v>
          </cell>
        </row>
        <row r="922">
          <cell r="B922" t="str">
            <v>Cupressus guadalupensis</v>
          </cell>
        </row>
        <row r="923">
          <cell r="B923" t="str">
            <v>Cupressus hartwegii</v>
          </cell>
        </row>
        <row r="924">
          <cell r="B924" t="str">
            <v>Cupressus lindleyi</v>
          </cell>
        </row>
        <row r="925">
          <cell r="B925" t="str">
            <v>Cupressus nevadensis</v>
          </cell>
        </row>
        <row r="926">
          <cell r="B926" t="str">
            <v>Cupressus sabinoides</v>
          </cell>
        </row>
        <row r="927">
          <cell r="B927" t="str">
            <v>Cupressus sargentii</v>
          </cell>
        </row>
        <row r="928">
          <cell r="B928" t="str">
            <v>cupressus sauvinols</v>
          </cell>
        </row>
        <row r="929">
          <cell r="B929" t="str">
            <v>Cupressus sempervirens var. horizontalis</v>
          </cell>
        </row>
        <row r="930">
          <cell r="B930" t="str">
            <v>Cupressus suaveolens</v>
          </cell>
        </row>
        <row r="931">
          <cell r="B931" t="str">
            <v>Curatella americana</v>
          </cell>
        </row>
        <row r="932">
          <cell r="B932" t="str">
            <v>Curtisia dentate</v>
          </cell>
        </row>
        <row r="933">
          <cell r="B933" t="str">
            <v>Cussonia spicata</v>
          </cell>
        </row>
        <row r="934">
          <cell r="B934" t="str">
            <v>Cybianthus brownii</v>
          </cell>
        </row>
        <row r="935">
          <cell r="B935" t="str">
            <v>Cybistax donnell-smithii</v>
          </cell>
        </row>
        <row r="936">
          <cell r="B936" t="str">
            <v>Cydonia oblonga</v>
          </cell>
        </row>
        <row r="937">
          <cell r="B937" t="str">
            <v>Cynometra alexandrii</v>
          </cell>
        </row>
        <row r="938">
          <cell r="B938" t="str">
            <v>Cynometra bijuga</v>
          </cell>
        </row>
        <row r="939">
          <cell r="B939" t="str">
            <v>Cynometra carolinensis</v>
          </cell>
        </row>
        <row r="940">
          <cell r="B940" t="str">
            <v>Cynometra inaequifolia</v>
          </cell>
        </row>
        <row r="941">
          <cell r="B941" t="str">
            <v>Cynometra mirabilis</v>
          </cell>
        </row>
        <row r="942">
          <cell r="B942" t="str">
            <v>Cynometra sankuruensis</v>
          </cell>
        </row>
        <row r="943">
          <cell r="B943" t="str">
            <v>Cyrilla antillana</v>
          </cell>
        </row>
        <row r="944">
          <cell r="B944" t="str">
            <v>Cytisus scoparius</v>
          </cell>
        </row>
        <row r="945">
          <cell r="B945" t="str">
            <v>Dacrycarpus imbricatis</v>
          </cell>
        </row>
        <row r="946">
          <cell r="B946" t="str">
            <v>Dacrydium beccari</v>
          </cell>
        </row>
        <row r="947">
          <cell r="B947" t="str">
            <v>Dacrydium cupressum</v>
          </cell>
        </row>
        <row r="948">
          <cell r="B948" t="str">
            <v>Dacrydium elatum</v>
          </cell>
        </row>
        <row r="949">
          <cell r="B949" t="str">
            <v>Dacrydium franklini</v>
          </cell>
        </row>
        <row r="950">
          <cell r="B950" t="str">
            <v>Dacrydium nausoriensis</v>
          </cell>
        </row>
        <row r="951">
          <cell r="B951" t="str">
            <v>Dacryodes hexandra</v>
          </cell>
        </row>
        <row r="952">
          <cell r="B952" t="str">
            <v>Dacryodes incurvata</v>
          </cell>
        </row>
        <row r="953">
          <cell r="B953" t="str">
            <v>Dacryodes peruviana</v>
          </cell>
        </row>
        <row r="954">
          <cell r="B954" t="str">
            <v>Dacryodes sclerophylla</v>
          </cell>
        </row>
        <row r="955">
          <cell r="B955" t="str">
            <v>Dactyloclados stenostachys Oliv.</v>
          </cell>
        </row>
        <row r="956">
          <cell r="B956" t="str">
            <v>Dalbergia bariensis</v>
          </cell>
        </row>
        <row r="957">
          <cell r="B957" t="str">
            <v>Dalbergia browneii</v>
          </cell>
        </row>
        <row r="958">
          <cell r="B958" t="str">
            <v>Dalbergia campechiana</v>
          </cell>
        </row>
        <row r="959">
          <cell r="B959" t="str">
            <v>Dalbergia cibix</v>
          </cell>
        </row>
        <row r="960">
          <cell r="B960" t="str">
            <v>Dalbergia cochinchinensis</v>
          </cell>
        </row>
        <row r="961">
          <cell r="B961" t="str">
            <v>Dalbergia congestifolia</v>
          </cell>
        </row>
        <row r="962">
          <cell r="B962" t="str">
            <v>Dalbergia cubiquitzensis</v>
          </cell>
        </row>
        <row r="963">
          <cell r="B963" t="str">
            <v>Dalbergia cultrata</v>
          </cell>
        </row>
        <row r="964">
          <cell r="B964" t="str">
            <v>Dalbergia cuscatlantica</v>
          </cell>
        </row>
        <row r="965">
          <cell r="B965" t="str">
            <v xml:space="preserve">Dalbergia decipularis Matt. &amp; Rizz. </v>
          </cell>
        </row>
        <row r="966">
          <cell r="B966" t="str">
            <v>Dalbergia ecastaphyllum</v>
          </cell>
        </row>
        <row r="967">
          <cell r="B967" t="str">
            <v>Dalbergia emarginata</v>
          </cell>
        </row>
        <row r="968">
          <cell r="B968" t="str">
            <v>Dalbergia glabra</v>
          </cell>
        </row>
        <row r="969">
          <cell r="B969" t="str">
            <v>Dalbergia granadillo</v>
          </cell>
        </row>
        <row r="970">
          <cell r="B970" t="str">
            <v>Dalbergia grandiflora</v>
          </cell>
        </row>
        <row r="971">
          <cell r="B971" t="str">
            <v>Dalbergia greveana</v>
          </cell>
        </row>
        <row r="972">
          <cell r="B972" t="str">
            <v>Dalbergia hypoleuca</v>
          </cell>
        </row>
        <row r="973">
          <cell r="B973" t="str">
            <v>Dalbergia javanica</v>
          </cell>
        </row>
        <row r="974">
          <cell r="B974" t="str">
            <v>Dalbergia lineata</v>
          </cell>
        </row>
        <row r="975">
          <cell r="B975" t="str">
            <v>Dalbergia louvelii</v>
          </cell>
        </row>
        <row r="976">
          <cell r="B976" t="str">
            <v>Dalbergia madagascarensis</v>
          </cell>
        </row>
        <row r="977">
          <cell r="B977" t="str">
            <v xml:space="preserve">Dalbergia maritima Vig. </v>
          </cell>
        </row>
        <row r="978">
          <cell r="B978" t="str">
            <v xml:space="preserve">Dalbergia melanoxylon Guill. &amp; Perr. </v>
          </cell>
        </row>
        <row r="979">
          <cell r="B979" t="str">
            <v xml:space="preserve">Dalbergia nigra Fr. All. </v>
          </cell>
        </row>
        <row r="980">
          <cell r="B980" t="str">
            <v>Dalbergia obtusa</v>
          </cell>
        </row>
        <row r="981">
          <cell r="B981" t="str">
            <v>Dalbergia pacifica</v>
          </cell>
        </row>
        <row r="982">
          <cell r="B982" t="str">
            <v>Dalbergia perrieri</v>
          </cell>
        </row>
        <row r="983">
          <cell r="B983" t="str">
            <v>Dalbergia purpusii</v>
          </cell>
        </row>
        <row r="984">
          <cell r="B984" t="str">
            <v xml:space="preserve">Dalbergia retusa Hemsl. </v>
          </cell>
        </row>
        <row r="985">
          <cell r="B985" t="str">
            <v>Dalbergia rimosa</v>
          </cell>
        </row>
        <row r="986">
          <cell r="B986" t="str">
            <v>Dalbergia spruceana</v>
          </cell>
        </row>
        <row r="987">
          <cell r="B987" t="str">
            <v>Dalbergia tabascana</v>
          </cell>
        </row>
        <row r="988">
          <cell r="B988" t="str">
            <v>Dalbergia tucerencis</v>
          </cell>
        </row>
        <row r="989">
          <cell r="B989" t="str">
            <v>Dalbergia variabilis</v>
          </cell>
        </row>
        <row r="990">
          <cell r="B990" t="str">
            <v>Daniellia fosteri</v>
          </cell>
        </row>
        <row r="991">
          <cell r="B991" t="str">
            <v>Daniellia punchii</v>
          </cell>
        </row>
        <row r="992">
          <cell r="B992" t="str">
            <v>Daphnandra dielsii</v>
          </cell>
        </row>
        <row r="993">
          <cell r="B993" t="str">
            <v>Daphnandra repandula</v>
          </cell>
        </row>
        <row r="994">
          <cell r="B994" t="str">
            <v>Daphniphyllum macropodium</v>
          </cell>
        </row>
        <row r="995">
          <cell r="B995" t="str">
            <v>Datura arborea</v>
          </cell>
        </row>
        <row r="996">
          <cell r="B996" t="str">
            <v>Daubentonia punecia</v>
          </cell>
        </row>
        <row r="997">
          <cell r="B997" t="str">
            <v>Davidia involucrata</v>
          </cell>
        </row>
        <row r="998">
          <cell r="B998" t="str">
            <v>Decaisnea fargesii</v>
          </cell>
        </row>
        <row r="999">
          <cell r="B999" t="str">
            <v>Dehaasia sumatrana</v>
          </cell>
        </row>
        <row r="1000">
          <cell r="B1000" t="str">
            <v>Dehaasia trianda</v>
          </cell>
        </row>
        <row r="1001">
          <cell r="B1001" t="str">
            <v>Delonix alata</v>
          </cell>
        </row>
        <row r="1002">
          <cell r="B1002" t="str">
            <v>Dendrocnide excelsa</v>
          </cell>
        </row>
        <row r="1003">
          <cell r="B1003" t="str">
            <v>Dendropanax trifidus</v>
          </cell>
        </row>
        <row r="1004">
          <cell r="B1004" t="str">
            <v>Denhamia pittosporioides</v>
          </cell>
        </row>
        <row r="1005">
          <cell r="B1005" t="str">
            <v>Detarium heudelotianum</v>
          </cell>
        </row>
        <row r="1006">
          <cell r="B1006" t="str">
            <v>Detarium microcarpum</v>
          </cell>
        </row>
        <row r="1007">
          <cell r="B1007" t="str">
            <v>Deutzia scabra</v>
          </cell>
        </row>
        <row r="1008">
          <cell r="B1008" t="str">
            <v>Dialium excelsum</v>
          </cell>
        </row>
        <row r="1009">
          <cell r="B1009" t="str">
            <v>Dialium indicum</v>
          </cell>
        </row>
        <row r="1010">
          <cell r="B1010" t="str">
            <v>Dialium javanicum</v>
          </cell>
        </row>
        <row r="1011">
          <cell r="B1011" t="str">
            <v>Dialium platysephalum</v>
          </cell>
        </row>
        <row r="1012">
          <cell r="B1012" t="str">
            <v>Dialium wallichii</v>
          </cell>
        </row>
        <row r="1013">
          <cell r="B1013" t="str">
            <v>Dichrostachys anerea</v>
          </cell>
        </row>
        <row r="1014">
          <cell r="B1014" t="str">
            <v>Dichrostachys platycarpa</v>
          </cell>
        </row>
        <row r="1015">
          <cell r="B1015" t="str">
            <v>Dicksonia antarctica</v>
          </cell>
        </row>
        <row r="1016">
          <cell r="B1016" t="str">
            <v>Dictyophleba ochracea</v>
          </cell>
        </row>
        <row r="1017">
          <cell r="B1017" t="str">
            <v>Dicymbe alstoneii</v>
          </cell>
        </row>
        <row r="1018">
          <cell r="B1018" t="str">
            <v>Dillenia excelsa</v>
          </cell>
        </row>
        <row r="1019">
          <cell r="B1019" t="str">
            <v>Dillenia hainensis</v>
          </cell>
        </row>
        <row r="1020">
          <cell r="B1020" t="str">
            <v>Dillenia indica</v>
          </cell>
        </row>
        <row r="1021">
          <cell r="B1021" t="str">
            <v>Dillenia ovata</v>
          </cell>
        </row>
        <row r="1022">
          <cell r="B1022" t="str">
            <v>Dillenia speciosa</v>
          </cell>
        </row>
        <row r="1023">
          <cell r="B1023" t="str">
            <v>Dillenia suffruticosa</v>
          </cell>
        </row>
        <row r="1024">
          <cell r="B1024" t="str">
            <v>Dimocarpus longan</v>
          </cell>
        </row>
        <row r="1025">
          <cell r="B1025" t="str">
            <v>Dimorphandra conjugata</v>
          </cell>
        </row>
        <row r="1026">
          <cell r="B1026" t="str">
            <v>Dimorphandra davisii</v>
          </cell>
        </row>
        <row r="1027">
          <cell r="B1027" t="str">
            <v>Dimorphandra hohenkirkii</v>
          </cell>
        </row>
        <row r="1028">
          <cell r="B1028" t="str">
            <v>Dimorphandra latifolia</v>
          </cell>
        </row>
        <row r="1029">
          <cell r="B1029" t="str">
            <v>Dimorphandra multiflora</v>
          </cell>
        </row>
        <row r="1030">
          <cell r="B1030" t="str">
            <v>Dimorphandra polyandra</v>
          </cell>
        </row>
        <row r="1031">
          <cell r="B1031" t="str">
            <v>Dimorphandra pullei</v>
          </cell>
        </row>
        <row r="1032">
          <cell r="B1032" t="str">
            <v>Diospyros australis</v>
          </cell>
        </row>
        <row r="1033">
          <cell r="B1033" t="str">
            <v>Diospyros blancoi</v>
          </cell>
        </row>
        <row r="1034">
          <cell r="B1034" t="str">
            <v>Diospyros chinensis</v>
          </cell>
        </row>
        <row r="1035">
          <cell r="B1035" t="str">
            <v>Diospyros crassinervis</v>
          </cell>
        </row>
        <row r="1036">
          <cell r="B1036" t="str">
            <v>Diospyros cuneata</v>
          </cell>
        </row>
        <row r="1037">
          <cell r="B1037" t="str">
            <v>Diospyros dendo</v>
          </cell>
        </row>
        <row r="1038">
          <cell r="B1038" t="str">
            <v>Diospyros dichroa</v>
          </cell>
        </row>
        <row r="1039">
          <cell r="B1039" t="str">
            <v>Diospyros diepenho</v>
          </cell>
        </row>
        <row r="1040">
          <cell r="B1040" t="str">
            <v>Diospyros dignya</v>
          </cell>
        </row>
        <row r="1041">
          <cell r="B1041" t="str">
            <v>Diospyros discocalyx</v>
          </cell>
        </row>
        <row r="1042">
          <cell r="B1042" t="str">
            <v>Diospyros discolor</v>
          </cell>
        </row>
        <row r="1043">
          <cell r="B1043" t="str">
            <v>Diospyros gabonensis</v>
          </cell>
        </row>
        <row r="1044">
          <cell r="B1044" t="str">
            <v>Diospyros guianensis</v>
          </cell>
        </row>
        <row r="1045">
          <cell r="B1045" t="str">
            <v>Diospyros inturensis</v>
          </cell>
        </row>
        <row r="1046">
          <cell r="B1046" t="str">
            <v>Diospyros lotus</v>
          </cell>
        </row>
        <row r="1047">
          <cell r="B1047" t="str">
            <v>Diospyros maritima</v>
          </cell>
        </row>
        <row r="1048">
          <cell r="B1048" t="str">
            <v>Diospyros molis</v>
          </cell>
        </row>
        <row r="1049">
          <cell r="B1049" t="str">
            <v>Diospyros morenoi</v>
          </cell>
        </row>
        <row r="1050">
          <cell r="B1050" t="str">
            <v>Diospyros pentamera</v>
          </cell>
        </row>
        <row r="1051">
          <cell r="B1051" t="str">
            <v>Diospyros phillipensis</v>
          </cell>
        </row>
        <row r="1052">
          <cell r="B1052" t="str">
            <v>Diospyros sabiensis</v>
          </cell>
        </row>
        <row r="1053">
          <cell r="B1053" t="str">
            <v>Diospyros senegalensis</v>
          </cell>
        </row>
        <row r="1054">
          <cell r="B1054" t="str">
            <v>Diospyros sumatrana</v>
          </cell>
        </row>
        <row r="1055">
          <cell r="B1055" t="str">
            <v>Diospyros texana</v>
          </cell>
        </row>
        <row r="1056">
          <cell r="B1056" t="str">
            <v>Diospyros verae-crucis</v>
          </cell>
        </row>
        <row r="1057">
          <cell r="B1057" t="str">
            <v>Diospyros whyteana</v>
          </cell>
        </row>
        <row r="1058">
          <cell r="B1058" t="str">
            <v>Diphysa carthagenensis</v>
          </cell>
        </row>
        <row r="1059">
          <cell r="B1059" t="str">
            <v>Diphysa humilis</v>
          </cell>
        </row>
        <row r="1060">
          <cell r="B1060" t="str">
            <v>Diplotropis duckei</v>
          </cell>
        </row>
        <row r="1061">
          <cell r="B1061" t="str">
            <v>Diplotropis guianensis</v>
          </cell>
        </row>
        <row r="1062">
          <cell r="B1062" t="str">
            <v>Diplotropis leptophylla</v>
          </cell>
        </row>
        <row r="1063">
          <cell r="B1063" t="str">
            <v>Dipterocarpus acutangulus</v>
          </cell>
        </row>
        <row r="1064">
          <cell r="B1064" t="str">
            <v>Dipterocarpus applanatus</v>
          </cell>
        </row>
        <row r="1065">
          <cell r="B1065" t="str">
            <v>Dipterocarpus costatus</v>
          </cell>
        </row>
        <row r="1066">
          <cell r="B1066" t="str">
            <v>Dipterocarpus elatus</v>
          </cell>
        </row>
        <row r="1067">
          <cell r="B1067" t="str">
            <v>Dipterocarpus geniculatus</v>
          </cell>
        </row>
        <row r="1068">
          <cell r="B1068" t="str">
            <v>Dipterocarpus hasseltii</v>
          </cell>
        </row>
        <row r="1069">
          <cell r="B1069" t="str">
            <v>Dipterocarpus humeratus</v>
          </cell>
        </row>
        <row r="1070">
          <cell r="B1070" t="str">
            <v>Dipterocarpus lowii</v>
          </cell>
        </row>
        <row r="1071">
          <cell r="B1071" t="str">
            <v>Dipterocarpus obtusifolius</v>
          </cell>
        </row>
        <row r="1072">
          <cell r="B1072" t="str">
            <v>Dipterocarpus pachyphylla</v>
          </cell>
        </row>
        <row r="1073">
          <cell r="B1073" t="str">
            <v>Dipterocarpus palembanicus</v>
          </cell>
        </row>
        <row r="1074">
          <cell r="B1074" t="str">
            <v>Dipterocarpus rigida</v>
          </cell>
        </row>
        <row r="1075">
          <cell r="B1075" t="str">
            <v>Dipterocarpus stelatus</v>
          </cell>
        </row>
        <row r="1076">
          <cell r="B1076" t="str">
            <v>Dipterocarpus turbinatus</v>
          </cell>
        </row>
        <row r="1077">
          <cell r="B1077" t="str">
            <v>Dipterocarpus verrucosus</v>
          </cell>
        </row>
        <row r="1078">
          <cell r="B1078" t="str">
            <v>Dipteronia sinensis</v>
          </cell>
        </row>
        <row r="1079">
          <cell r="B1079" t="str">
            <v>Dipteryx magnifica</v>
          </cell>
        </row>
        <row r="1080">
          <cell r="B1080" t="str">
            <v>Dipteryx odorata</v>
          </cell>
        </row>
        <row r="1081">
          <cell r="B1081" t="str">
            <v>Dipteryx panamensis</v>
          </cell>
        </row>
        <row r="1082">
          <cell r="B1082" t="str">
            <v>Dipteryx tetraphylla</v>
          </cell>
        </row>
        <row r="1083">
          <cell r="B1083" t="str">
            <v>Discaria toumatosi</v>
          </cell>
        </row>
        <row r="1084">
          <cell r="B1084" t="str">
            <v>Distemonathus benthamanus</v>
          </cell>
        </row>
        <row r="1085">
          <cell r="B1085" t="str">
            <v>Dodonaea viscosa</v>
          </cell>
        </row>
        <row r="1086">
          <cell r="B1086" t="str">
            <v>Dolichandrone spathacea</v>
          </cell>
        </row>
        <row r="1087">
          <cell r="B1087" t="str">
            <v>Doliocarpus brevipedicellatus</v>
          </cell>
        </row>
        <row r="1088">
          <cell r="B1088" t="str">
            <v>Doliocarpus virgatus</v>
          </cell>
        </row>
        <row r="1089">
          <cell r="B1089" t="str">
            <v>Dracaena draco</v>
          </cell>
        </row>
        <row r="1090">
          <cell r="B1090" t="str">
            <v>Dracontomelum sylvestre</v>
          </cell>
        </row>
        <row r="1091">
          <cell r="B1091" t="str">
            <v>Drymis winterii</v>
          </cell>
        </row>
        <row r="1092">
          <cell r="B1092" t="str">
            <v>Dryobalanops beccarii</v>
          </cell>
        </row>
        <row r="1093">
          <cell r="B1093" t="str">
            <v>Dryobalanops rappa</v>
          </cell>
        </row>
        <row r="1094">
          <cell r="B1094" t="str">
            <v>Drypetes celebica</v>
          </cell>
        </row>
        <row r="1095">
          <cell r="B1095" t="str">
            <v>Drypetes laterifolia</v>
          </cell>
        </row>
        <row r="1096">
          <cell r="B1096" t="str">
            <v>Drypetes variabilis</v>
          </cell>
        </row>
        <row r="1097">
          <cell r="B1097" t="str">
            <v>Duabanga moluccana</v>
          </cell>
        </row>
        <row r="1098">
          <cell r="B1098" t="str">
            <v>Duguetia neglecta</v>
          </cell>
        </row>
        <row r="1099">
          <cell r="B1099" t="str">
            <v>Duguetia pycanstera</v>
          </cell>
        </row>
        <row r="1100">
          <cell r="B1100" t="str">
            <v>Duguetia rigida</v>
          </cell>
        </row>
        <row r="1101">
          <cell r="B1101" t="str">
            <v>Dulacia guianensis</v>
          </cell>
        </row>
        <row r="1102">
          <cell r="B1102" t="str">
            <v>Durio acutifolius</v>
          </cell>
        </row>
        <row r="1103">
          <cell r="B1103" t="str">
            <v>Durio caviriatus</v>
          </cell>
        </row>
        <row r="1104">
          <cell r="B1104" t="str">
            <v>Durio griffithii</v>
          </cell>
        </row>
        <row r="1105">
          <cell r="B1105" t="str">
            <v>Durio oxyleyanus</v>
          </cell>
        </row>
        <row r="1106">
          <cell r="B1106" t="str">
            <v>Durio zibethinus</v>
          </cell>
        </row>
        <row r="1107">
          <cell r="B1107" t="str">
            <v>Duroia eriopila</v>
          </cell>
        </row>
        <row r="1108">
          <cell r="B1108" t="str">
            <v>Dyera borneensis</v>
          </cell>
        </row>
        <row r="1109">
          <cell r="B1109" t="str">
            <v>Dyera laxiflora</v>
          </cell>
        </row>
        <row r="1110">
          <cell r="B1110" t="str">
            <v>Dyera lowii</v>
          </cell>
        </row>
        <row r="1111">
          <cell r="B1111" t="str">
            <v>Dyera polyphylla</v>
          </cell>
        </row>
        <row r="1112">
          <cell r="B1112" t="str">
            <v>Dysoxylon frasieranum</v>
          </cell>
        </row>
        <row r="1113">
          <cell r="B1113" t="str">
            <v>Dysoxylum loureiri</v>
          </cell>
        </row>
        <row r="1114">
          <cell r="B1114" t="str">
            <v>Dysoxylum muelleri</v>
          </cell>
        </row>
        <row r="1115">
          <cell r="B1115" t="str">
            <v>Dysoxylum spectabile</v>
          </cell>
        </row>
        <row r="1116">
          <cell r="B1116" t="str">
            <v>Ebenopsius flexicaule</v>
          </cell>
        </row>
        <row r="1117">
          <cell r="B1117" t="str">
            <v>Ecclinusa guianensis</v>
          </cell>
        </row>
        <row r="1118">
          <cell r="B1118" t="str">
            <v>Ecclinusa sanguinolenta</v>
          </cell>
        </row>
        <row r="1119">
          <cell r="B1119" t="str">
            <v>Edwardsia microphylla</v>
          </cell>
        </row>
        <row r="1120">
          <cell r="B1120" t="str">
            <v>Ehretia saligna</v>
          </cell>
        </row>
        <row r="1121">
          <cell r="B1121" t="str">
            <v>Elaeagnus angustifolia</v>
          </cell>
        </row>
        <row r="1122">
          <cell r="B1122" t="str">
            <v>Elaeagnus philippensis</v>
          </cell>
        </row>
        <row r="1123">
          <cell r="B1123" t="str">
            <v>Elaeagnus umbellata</v>
          </cell>
        </row>
        <row r="1124">
          <cell r="B1124" t="str">
            <v>Elaeis guianensis</v>
          </cell>
        </row>
        <row r="1125">
          <cell r="B1125" t="str">
            <v>Elaeocarpus coorangooloo</v>
          </cell>
        </row>
        <row r="1126">
          <cell r="B1126" t="str">
            <v>Elaeocarpus dentalus</v>
          </cell>
        </row>
        <row r="1127">
          <cell r="B1127" t="str">
            <v>Elaeocarpus grandis</v>
          </cell>
        </row>
        <row r="1128">
          <cell r="B1128" t="str">
            <v>Elaeocarpus holopetalis</v>
          </cell>
        </row>
        <row r="1129">
          <cell r="B1129" t="str">
            <v>Elaeocarpus pedunculatus</v>
          </cell>
        </row>
        <row r="1130">
          <cell r="B1130" t="str">
            <v>Elaeodendron glaucoideus</v>
          </cell>
        </row>
        <row r="1131">
          <cell r="B1131" t="str">
            <v>Elaeodendron glaucum</v>
          </cell>
        </row>
        <row r="1132">
          <cell r="B1132" t="str">
            <v>Elaeodendron quadrangiliatum</v>
          </cell>
        </row>
        <row r="1133">
          <cell r="B1133" t="str">
            <v>Elaeoluma glabrescens</v>
          </cell>
        </row>
        <row r="1134">
          <cell r="B1134" t="str">
            <v>Elmerrillia mollis</v>
          </cell>
        </row>
        <row r="1135">
          <cell r="B1135" t="str">
            <v>Emmenosperma alphitonioides</v>
          </cell>
        </row>
        <row r="1136">
          <cell r="B1136" t="str">
            <v>Emmotum fagifolium</v>
          </cell>
        </row>
        <row r="1137">
          <cell r="B1137" t="str">
            <v>Endiandra crassifolia</v>
          </cell>
        </row>
        <row r="1138">
          <cell r="B1138" t="str">
            <v>Endiandra introrsa</v>
          </cell>
        </row>
        <row r="1139">
          <cell r="B1139" t="str">
            <v>Endiandra sieberi</v>
          </cell>
        </row>
        <row r="1140">
          <cell r="B1140" t="str">
            <v>Endopleura uchi</v>
          </cell>
        </row>
        <row r="1141">
          <cell r="B1141" t="str">
            <v>Endospermum diadenum</v>
          </cell>
        </row>
        <row r="1142">
          <cell r="B1142" t="str">
            <v>Endospermum medullosum</v>
          </cell>
        </row>
        <row r="1143">
          <cell r="B1143" t="str">
            <v>Enriquebeltrania crenatifolia</v>
          </cell>
        </row>
        <row r="1144">
          <cell r="B1144" t="str">
            <v>Entandrophragma angolense</v>
          </cell>
        </row>
        <row r="1145">
          <cell r="B1145" t="str">
            <v xml:space="preserve">Entandrophragma candollei </v>
          </cell>
        </row>
        <row r="1146">
          <cell r="B1146" t="str">
            <v>Entandrophragma congoense</v>
          </cell>
        </row>
        <row r="1147">
          <cell r="B1147" t="str">
            <v xml:space="preserve">Entandrophragma cylindricum </v>
          </cell>
        </row>
        <row r="1148">
          <cell r="B1148" t="str">
            <v>Entandrophragma utile</v>
          </cell>
        </row>
        <row r="1149">
          <cell r="B1149" t="str">
            <v>Enterolobium contortisiliquum</v>
          </cell>
        </row>
        <row r="1150">
          <cell r="B1150" t="str">
            <v>Enterolobium cylindricum</v>
          </cell>
        </row>
        <row r="1151">
          <cell r="B1151" t="str">
            <v>Enterolobium macrophyllum</v>
          </cell>
        </row>
        <row r="1152">
          <cell r="B1152" t="str">
            <v>Enterolobium saman</v>
          </cell>
        </row>
        <row r="1153">
          <cell r="B1153" t="str">
            <v>Enterolobium timbouva</v>
          </cell>
        </row>
        <row r="1154">
          <cell r="B1154" t="str">
            <v>Enterolobium tortuosum</v>
          </cell>
        </row>
        <row r="1155">
          <cell r="B1155" t="str">
            <v>Eperua grandifolia</v>
          </cell>
        </row>
        <row r="1156">
          <cell r="B1156" t="str">
            <v>Eperua jenmanni</v>
          </cell>
        </row>
        <row r="1157">
          <cell r="B1157" t="str">
            <v>Eperua kourouensis</v>
          </cell>
        </row>
        <row r="1158">
          <cell r="B1158" t="str">
            <v>Eperua rubiginosa</v>
          </cell>
        </row>
        <row r="1159">
          <cell r="B1159" t="str">
            <v>Eremocitrus glauca</v>
          </cell>
        </row>
        <row r="1160">
          <cell r="B1160" t="str">
            <v>Eremophila bignoniflora</v>
          </cell>
        </row>
        <row r="1161">
          <cell r="B1161" t="str">
            <v>Eremophila longifolia</v>
          </cell>
        </row>
        <row r="1162">
          <cell r="B1162" t="str">
            <v>Eremophila maculata</v>
          </cell>
        </row>
        <row r="1163">
          <cell r="B1163" t="str">
            <v>Erica arborea</v>
          </cell>
        </row>
        <row r="1164">
          <cell r="B1164" t="str">
            <v>eriobotrya japonica</v>
          </cell>
        </row>
        <row r="1165">
          <cell r="B1165" t="str">
            <v>Eriodendron anfractuosum</v>
          </cell>
        </row>
        <row r="1166">
          <cell r="B1166" t="str">
            <v>Erisma nitidum</v>
          </cell>
        </row>
        <row r="1167">
          <cell r="B1167" t="str">
            <v>Erythrina alba</v>
          </cell>
        </row>
        <row r="1168">
          <cell r="B1168" t="str">
            <v>Erythrina atrosanguinea</v>
          </cell>
        </row>
        <row r="1169">
          <cell r="B1169" t="str">
            <v>Erythrina caffra</v>
          </cell>
        </row>
        <row r="1170">
          <cell r="B1170" t="str">
            <v>Erythrina carallodendron</v>
          </cell>
        </row>
        <row r="1171">
          <cell r="B1171" t="str">
            <v>Erythrina carnea</v>
          </cell>
        </row>
        <row r="1172">
          <cell r="B1172" t="str">
            <v>Erythrina lysistemon</v>
          </cell>
        </row>
        <row r="1173">
          <cell r="B1173" t="str">
            <v>Erythrina moelebei</v>
          </cell>
        </row>
        <row r="1174">
          <cell r="B1174" t="str">
            <v>Erythrina phlebocarpa</v>
          </cell>
        </row>
        <row r="1175">
          <cell r="B1175" t="str">
            <v>Erythrina picta</v>
          </cell>
        </row>
        <row r="1176">
          <cell r="B1176" t="str">
            <v>Erythrina plebocarpa</v>
          </cell>
        </row>
        <row r="1177">
          <cell r="B1177" t="str">
            <v>Erythrina rostrata</v>
          </cell>
        </row>
        <row r="1178">
          <cell r="B1178" t="str">
            <v>Erythrina sandwicensis</v>
          </cell>
        </row>
        <row r="1179">
          <cell r="B1179" t="str">
            <v>Erythrina spathacea</v>
          </cell>
        </row>
        <row r="1180">
          <cell r="B1180" t="str">
            <v>Erythrina variegata</v>
          </cell>
        </row>
        <row r="1181">
          <cell r="B1181" t="str">
            <v>Erythrina vespertilo</v>
          </cell>
        </row>
        <row r="1182">
          <cell r="B1182" t="str">
            <v>Erythrina viarum</v>
          </cell>
        </row>
        <row r="1183">
          <cell r="B1183" t="str">
            <v>Erythrophleum chlorostachys</v>
          </cell>
        </row>
        <row r="1184">
          <cell r="B1184" t="str">
            <v>Erythroxylon confusum</v>
          </cell>
        </row>
        <row r="1185">
          <cell r="B1185" t="str">
            <v>Erythroxylon ecarinatum</v>
          </cell>
        </row>
        <row r="1186">
          <cell r="B1186" t="str">
            <v>Erythroxylum coca</v>
          </cell>
        </row>
        <row r="1187">
          <cell r="B1187" t="str">
            <v>Escallonia rubra</v>
          </cell>
        </row>
        <row r="1188">
          <cell r="B1188" t="str">
            <v>Eschweilera confertifolia</v>
          </cell>
        </row>
        <row r="1189">
          <cell r="B1189" t="str">
            <v>Eschweilera conjugata</v>
          </cell>
        </row>
        <row r="1190">
          <cell r="B1190" t="str">
            <v>Eschweilera coriacea</v>
          </cell>
        </row>
        <row r="1191">
          <cell r="B1191" t="str">
            <v>Eschweilera corrugata</v>
          </cell>
        </row>
        <row r="1192">
          <cell r="B1192" t="str">
            <v>Eschweilera decolorans</v>
          </cell>
        </row>
        <row r="1193">
          <cell r="B1193" t="str">
            <v>Eschwellera holcogyne</v>
          </cell>
        </row>
        <row r="1194">
          <cell r="B1194" t="str">
            <v>Eschwellera longipes</v>
          </cell>
        </row>
        <row r="1195">
          <cell r="B1195" t="str">
            <v>Eschwellera sagotiana</v>
          </cell>
        </row>
        <row r="1196">
          <cell r="B1196" t="str">
            <v>Eschwellera subglandulosa</v>
          </cell>
        </row>
        <row r="1197">
          <cell r="B1197" t="str">
            <v>Esenbeckia berlandieri</v>
          </cell>
        </row>
        <row r="1198">
          <cell r="B1198" t="str">
            <v>Eucalyptus acmenioides</v>
          </cell>
        </row>
        <row r="1199">
          <cell r="B1199" t="str">
            <v>Eucalyptus agglomerata</v>
          </cell>
        </row>
        <row r="1200">
          <cell r="B1200" t="str">
            <v>Eucalyptus albens</v>
          </cell>
        </row>
        <row r="1201">
          <cell r="B1201" t="str">
            <v>Eucalyptus altior</v>
          </cell>
        </row>
        <row r="1202">
          <cell r="B1202" t="str">
            <v>Eucalyptus ammophillia</v>
          </cell>
        </row>
        <row r="1203">
          <cell r="B1203" t="str">
            <v>Eucalyptus amplifolia</v>
          </cell>
        </row>
        <row r="1204">
          <cell r="B1204" t="str">
            <v>Eucalyptus andreana</v>
          </cell>
        </row>
        <row r="1205">
          <cell r="B1205" t="str">
            <v>Eucalyptus andrewsii</v>
          </cell>
        </row>
        <row r="1206">
          <cell r="B1206" t="str">
            <v>Eucalyptus angulosa</v>
          </cell>
        </row>
        <row r="1207">
          <cell r="B1207" t="str">
            <v>Eucalyptus bauerana</v>
          </cell>
        </row>
        <row r="1208">
          <cell r="B1208" t="str">
            <v>Eucalyptus baxterii</v>
          </cell>
        </row>
        <row r="1209">
          <cell r="B1209" t="str">
            <v>Eucalyptus behriana</v>
          </cell>
        </row>
        <row r="1210">
          <cell r="B1210" t="str">
            <v>Eucalyptus benthamii</v>
          </cell>
        </row>
        <row r="1211">
          <cell r="B1211" t="str">
            <v>Eucalyptus blakelyi</v>
          </cell>
        </row>
        <row r="1212">
          <cell r="B1212" t="str">
            <v>Eucalyptus bloxsomei</v>
          </cell>
        </row>
        <row r="1213">
          <cell r="B1213" t="str">
            <v>Eucalyptus bosistoana</v>
          </cell>
        </row>
        <row r="1214">
          <cell r="B1214" t="str">
            <v>Eucalyptus bowmanii</v>
          </cell>
        </row>
        <row r="1215">
          <cell r="B1215" t="str">
            <v>Eucalyptus brockwayii</v>
          </cell>
        </row>
        <row r="1216">
          <cell r="B1216" t="str">
            <v>Eucalyptus brownei</v>
          </cell>
        </row>
        <row r="1217">
          <cell r="B1217" t="str">
            <v>Eucalyptus calycogona</v>
          </cell>
        </row>
        <row r="1218">
          <cell r="B1218" t="str">
            <v>Eucalyptus camaldulensis</v>
          </cell>
        </row>
        <row r="1219">
          <cell r="B1219" t="str">
            <v>Eucalyptus capitellata</v>
          </cell>
        </row>
        <row r="1220">
          <cell r="B1220" t="str">
            <v>Eucalyptus carnea</v>
          </cell>
        </row>
        <row r="1221">
          <cell r="B1221" t="str">
            <v>Eucalyptus catenulata</v>
          </cell>
        </row>
        <row r="1222">
          <cell r="B1222" t="str">
            <v>Eucalyptus celestroides</v>
          </cell>
        </row>
        <row r="1223">
          <cell r="B1223" t="str">
            <v>Eucalyptus ceratocorys</v>
          </cell>
        </row>
        <row r="1224">
          <cell r="B1224" t="str">
            <v>Eucalyptus cladocalyx</v>
          </cell>
        </row>
        <row r="1225">
          <cell r="B1225" t="str">
            <v>Eucalyptus consideniana</v>
          </cell>
        </row>
        <row r="1226">
          <cell r="B1226" t="str">
            <v>Eucalyptus coolabah</v>
          </cell>
        </row>
        <row r="1227">
          <cell r="B1227" t="str">
            <v>Eucalyptus coriacea</v>
          </cell>
        </row>
        <row r="1228">
          <cell r="B1228" t="str">
            <v>Eucalyptus cornuta</v>
          </cell>
        </row>
        <row r="1229">
          <cell r="B1229" t="str">
            <v>Eucalyptus creba</v>
          </cell>
        </row>
        <row r="1230">
          <cell r="B1230" t="str">
            <v>Eucalyptus cylindrocarpa</v>
          </cell>
        </row>
        <row r="1231">
          <cell r="B1231" t="str">
            <v>Eucalyptus darlympleana</v>
          </cell>
        </row>
        <row r="1232">
          <cell r="B1232" t="str">
            <v>Eucalyptus dextripinea</v>
          </cell>
        </row>
        <row r="1233">
          <cell r="B1233" t="str">
            <v>Eucalyptus dolichorhyncha</v>
          </cell>
        </row>
        <row r="1234">
          <cell r="B1234" t="str">
            <v>Eucalyptus dorrigoensis</v>
          </cell>
        </row>
        <row r="1235">
          <cell r="B1235" t="str">
            <v>Eucalyptus drepanophylla</v>
          </cell>
        </row>
        <row r="1236">
          <cell r="B1236" t="str">
            <v>Eucalyptus dundasi</v>
          </cell>
        </row>
        <row r="1237">
          <cell r="B1237" t="str">
            <v>Eucalyptus ebbanoensis</v>
          </cell>
        </row>
        <row r="1238">
          <cell r="B1238" t="str">
            <v>Eucalyptus elata</v>
          </cell>
        </row>
        <row r="1239">
          <cell r="B1239" t="str">
            <v>Eucalyptus eugenioides</v>
          </cell>
        </row>
        <row r="1240">
          <cell r="B1240" t="str">
            <v>Eucalyptus fasciculosa</v>
          </cell>
        </row>
        <row r="1241">
          <cell r="B1241" t="str">
            <v>Eucalyptus fibrosa</v>
          </cell>
        </row>
        <row r="1242">
          <cell r="B1242" t="str">
            <v>eucalyptus ficifolia</v>
          </cell>
        </row>
        <row r="1243">
          <cell r="B1243" t="str">
            <v>Eucalyptus fletcherii</v>
          </cell>
        </row>
        <row r="1244">
          <cell r="B1244" t="str">
            <v>Eucalyptus flocktoniae</v>
          </cell>
        </row>
        <row r="1245">
          <cell r="B1245" t="str">
            <v>Eucalyptus formannii</v>
          </cell>
        </row>
        <row r="1246">
          <cell r="B1246" t="str">
            <v>Eucalyptus fraxinoides</v>
          </cell>
        </row>
        <row r="1247">
          <cell r="B1247" t="str">
            <v>eucalyptus gigantea</v>
          </cell>
        </row>
        <row r="1248">
          <cell r="B1248" t="str">
            <v>Eucalyptus gilbertensis</v>
          </cell>
        </row>
        <row r="1249">
          <cell r="B1249" t="str">
            <v>Eucalyptus gomphocephala</v>
          </cell>
        </row>
        <row r="1250">
          <cell r="B1250" t="str">
            <v>Eucalyptus gongyrocarpa</v>
          </cell>
        </row>
        <row r="1251">
          <cell r="B1251" t="str">
            <v>Eucalyptus grandis x Urophylla</v>
          </cell>
        </row>
        <row r="1252">
          <cell r="B1252" t="str">
            <v>Eucalyptus gummifera</v>
          </cell>
        </row>
        <row r="1253">
          <cell r="B1253" t="str">
            <v>Eucalyptus gunnii</v>
          </cell>
        </row>
        <row r="1254">
          <cell r="B1254" t="str">
            <v>Eucalyptus histophylla</v>
          </cell>
        </row>
        <row r="1255">
          <cell r="B1255" t="str">
            <v>Eucalyptus incrassata</v>
          </cell>
        </row>
        <row r="1256">
          <cell r="B1256" t="str">
            <v>Eucalyptus intermedia</v>
          </cell>
        </row>
        <row r="1257">
          <cell r="B1257" t="str">
            <v>Eucalyptus jacksonii</v>
          </cell>
        </row>
        <row r="1258">
          <cell r="B1258" t="str">
            <v>Eucalyptus jerichoensis</v>
          </cell>
        </row>
        <row r="1259">
          <cell r="B1259" t="str">
            <v>Eucalyptus laevopinea</v>
          </cell>
        </row>
        <row r="1260">
          <cell r="B1260" t="str">
            <v>Eucalyptus largiforens</v>
          </cell>
        </row>
        <row r="1261">
          <cell r="B1261" t="str">
            <v>Eucalyptus leptophylla</v>
          </cell>
        </row>
        <row r="1262">
          <cell r="B1262" t="str">
            <v>eucalyptus leucophloia</v>
          </cell>
        </row>
        <row r="1263">
          <cell r="B1263" t="str">
            <v>Eucalyptus leucoxylon</v>
          </cell>
        </row>
        <row r="1264">
          <cell r="B1264" t="str">
            <v>Eucalyptus longicornis</v>
          </cell>
        </row>
        <row r="1265">
          <cell r="B1265" t="str">
            <v>Eucalyptus loxophleba</v>
          </cell>
        </row>
        <row r="1266">
          <cell r="B1266" t="str">
            <v>Eucalyptus macrorhyncha</v>
          </cell>
        </row>
        <row r="1267">
          <cell r="B1267" t="str">
            <v>Eucalyptus magnificata</v>
          </cell>
        </row>
        <row r="1268">
          <cell r="B1268" t="str">
            <v>Eucalyptus melanophloia</v>
          </cell>
        </row>
        <row r="1269">
          <cell r="B1269" t="str">
            <v>Eucalyptus microcera</v>
          </cell>
        </row>
        <row r="1270">
          <cell r="B1270" t="str">
            <v>Eucalyptus microtheca</v>
          </cell>
        </row>
        <row r="1271">
          <cell r="B1271" t="str">
            <v>Eucalyptus moluccana</v>
          </cell>
        </row>
        <row r="1272">
          <cell r="B1272" t="str">
            <v>Eucalyptus montevarga</v>
          </cell>
        </row>
        <row r="1273">
          <cell r="B1273" t="str">
            <v>Eucalyptus montivaga</v>
          </cell>
        </row>
        <row r="1274">
          <cell r="B1274" t="str">
            <v>Eucalyptus muelleriana</v>
          </cell>
        </row>
        <row r="1275">
          <cell r="B1275" t="str">
            <v>Eucalyptus multiflora</v>
          </cell>
        </row>
        <row r="1276">
          <cell r="B1276" t="str">
            <v>Eucalyptus nicholii</v>
          </cell>
        </row>
        <row r="1277">
          <cell r="B1277" t="str">
            <v>Eucalyptus nubila</v>
          </cell>
        </row>
        <row r="1278">
          <cell r="B1278" t="str">
            <v>Eucalyptus occidentalis</v>
          </cell>
        </row>
        <row r="1279">
          <cell r="B1279" t="str">
            <v>Eucalyptus ochirophloia</v>
          </cell>
        </row>
        <row r="1280">
          <cell r="B1280" t="str">
            <v>Eucalyptus oreades</v>
          </cell>
        </row>
        <row r="1281">
          <cell r="B1281" t="str">
            <v>Eucalyptus patens</v>
          </cell>
        </row>
        <row r="1282">
          <cell r="B1282" t="str">
            <v>Eucalyptus pauciflora</v>
          </cell>
        </row>
        <row r="1283">
          <cell r="B1283" t="str">
            <v>Eucalyptus persicifolia</v>
          </cell>
        </row>
        <row r="1284">
          <cell r="B1284" t="str">
            <v>Eucalyptus phlebophylla</v>
          </cell>
        </row>
        <row r="1285">
          <cell r="B1285" t="str">
            <v>Eucalyptus polyanthemos</v>
          </cell>
        </row>
        <row r="1286">
          <cell r="B1286" t="str">
            <v>Eucalyptus polycarpa</v>
          </cell>
        </row>
        <row r="1287">
          <cell r="B1287" t="str">
            <v>Eucalyptus populnea</v>
          </cell>
        </row>
        <row r="1288">
          <cell r="B1288" t="str">
            <v>Eucalyptus propinqua</v>
          </cell>
        </row>
        <row r="1289">
          <cell r="B1289" t="str">
            <v>Eucalyptus psychocarpa</v>
          </cell>
        </row>
        <row r="1290">
          <cell r="B1290" t="str">
            <v>Eucalyptus punctata</v>
          </cell>
        </row>
        <row r="1291">
          <cell r="B1291" t="str">
            <v>Eucalyptus quadrangulata</v>
          </cell>
        </row>
        <row r="1292">
          <cell r="B1292" t="str">
            <v>Eucalyptus radiata</v>
          </cell>
        </row>
        <row r="1293">
          <cell r="B1293" t="str">
            <v>Eucalyptus raveretiana</v>
          </cell>
        </row>
        <row r="1294">
          <cell r="B1294" t="str">
            <v>Eucalyptus rossii</v>
          </cell>
        </row>
        <row r="1295">
          <cell r="B1295" t="str">
            <v>Eucalyptus rubida</v>
          </cell>
        </row>
        <row r="1296">
          <cell r="B1296" t="str">
            <v>Eucalyptus rummeryi</v>
          </cell>
        </row>
        <row r="1297">
          <cell r="B1297" t="str">
            <v>eucalyptus salicifolia</v>
          </cell>
        </row>
        <row r="1298">
          <cell r="B1298" t="str">
            <v>Eucalyptus salicina</v>
          </cell>
        </row>
        <row r="1299">
          <cell r="B1299" t="str">
            <v>Eucalyptus salmonophloia</v>
          </cell>
        </row>
        <row r="1300">
          <cell r="B1300" t="str">
            <v>Eucalyptus salubris</v>
          </cell>
        </row>
        <row r="1301">
          <cell r="B1301" t="str">
            <v>Eucalyptus semicorticata</v>
          </cell>
        </row>
        <row r="1302">
          <cell r="B1302" t="str">
            <v>Eucalyptus setosa</v>
          </cell>
        </row>
        <row r="1303">
          <cell r="B1303" t="str">
            <v>Eucalyptus shiressii</v>
          </cell>
        </row>
        <row r="1304">
          <cell r="B1304" t="str">
            <v>Eucalyptus sideroxylon</v>
          </cell>
        </row>
        <row r="1305">
          <cell r="B1305" t="str">
            <v>Eucalyptus sieberii</v>
          </cell>
        </row>
        <row r="1306">
          <cell r="B1306" t="str">
            <v>Eucalyptus similis</v>
          </cell>
        </row>
        <row r="1307">
          <cell r="B1307" t="str">
            <v>Eucalyptus smithii</v>
          </cell>
        </row>
        <row r="1308">
          <cell r="B1308" t="str">
            <v>Eucalyptus socialis</v>
          </cell>
        </row>
        <row r="1309">
          <cell r="B1309" t="str">
            <v>Eucalyptus stricklandii</v>
          </cell>
        </row>
        <row r="1310">
          <cell r="B1310" t="str">
            <v>Eucalyptus tasmanica</v>
          </cell>
        </row>
        <row r="1311">
          <cell r="B1311" t="str">
            <v>eucalyptus tenuipes</v>
          </cell>
        </row>
        <row r="1312">
          <cell r="B1312" t="str">
            <v>Eucalyptus tesselaris</v>
          </cell>
        </row>
        <row r="1313">
          <cell r="B1313" t="str">
            <v>Eucalyptus tetraptera</v>
          </cell>
        </row>
        <row r="1314">
          <cell r="B1314" t="str">
            <v>eucalyptus thozetiana</v>
          </cell>
        </row>
        <row r="1315">
          <cell r="B1315" t="str">
            <v>Eucalyptus torelliana</v>
          </cell>
        </row>
        <row r="1316">
          <cell r="B1316" t="str">
            <v>Eucalyptus tricarpa</v>
          </cell>
        </row>
        <row r="1317">
          <cell r="B1317" t="str">
            <v>Eucalyptus triflora</v>
          </cell>
        </row>
        <row r="1318">
          <cell r="B1318" t="str">
            <v>Eucalyptus umbra</v>
          </cell>
        </row>
        <row r="1319">
          <cell r="B1319" t="str">
            <v>Eucalyptus urophylla</v>
          </cell>
        </row>
        <row r="1320">
          <cell r="B1320" t="str">
            <v>Eucalyptus watsoniana</v>
          </cell>
        </row>
        <row r="1321">
          <cell r="B1321" t="str">
            <v>Eucalyptus wiburdii</v>
          </cell>
        </row>
        <row r="1322">
          <cell r="B1322" t="str">
            <v>Eucalyptus virgata</v>
          </cell>
        </row>
        <row r="1323">
          <cell r="B1323" t="str">
            <v>Eucalyptus yangoura</v>
          </cell>
        </row>
        <row r="1324">
          <cell r="B1324" t="str">
            <v>Eucalypus cambageana</v>
          </cell>
        </row>
        <row r="1325">
          <cell r="B1325" t="str">
            <v>Euclea pseudebenus</v>
          </cell>
        </row>
        <row r="1326">
          <cell r="B1326" t="str">
            <v>Eucryphia mooreii</v>
          </cell>
        </row>
        <row r="1327">
          <cell r="B1327" t="str">
            <v>Eugenia anisosepala</v>
          </cell>
        </row>
        <row r="1328">
          <cell r="B1328" t="str">
            <v>Eugenia arawakorum</v>
          </cell>
        </row>
        <row r="1329">
          <cell r="B1329" t="str">
            <v>Eugenia axillaris</v>
          </cell>
        </row>
        <row r="1330">
          <cell r="B1330" t="str">
            <v>Eugenia crebinervis</v>
          </cell>
        </row>
        <row r="1331">
          <cell r="B1331" t="str">
            <v>Eugenia cumini</v>
          </cell>
        </row>
        <row r="1332">
          <cell r="B1332" t="str">
            <v>Eugenia foetida</v>
          </cell>
        </row>
        <row r="1333">
          <cell r="B1333" t="str">
            <v>Eugenia jambos</v>
          </cell>
        </row>
        <row r="1334">
          <cell r="B1334" t="str">
            <v>Eugenia jambosoides</v>
          </cell>
        </row>
        <row r="1335">
          <cell r="B1335" t="str">
            <v>Eugenia ligustrina</v>
          </cell>
        </row>
        <row r="1336">
          <cell r="B1336" t="str">
            <v>Eugenia malaccensis</v>
          </cell>
        </row>
        <row r="1337">
          <cell r="B1337" t="str">
            <v>Eugenia patrisii</v>
          </cell>
        </row>
        <row r="1338">
          <cell r="B1338" t="str">
            <v>Eugenia smithii</v>
          </cell>
        </row>
        <row r="1339">
          <cell r="B1339" t="str">
            <v>Euonymus atropurpurea</v>
          </cell>
        </row>
        <row r="1340">
          <cell r="B1340" t="str">
            <v>Euonymus europaea</v>
          </cell>
        </row>
        <row r="1341">
          <cell r="B1341" t="str">
            <v>Euonymus fortunei</v>
          </cell>
        </row>
        <row r="1342">
          <cell r="B1342" t="str">
            <v>Euonymus japonicus</v>
          </cell>
        </row>
        <row r="1343">
          <cell r="B1343" t="str">
            <v>Euphorbia schlechtendalii</v>
          </cell>
        </row>
        <row r="1344">
          <cell r="B1344" t="str">
            <v>Euphoria longana</v>
          </cell>
        </row>
        <row r="1345">
          <cell r="B1345" t="str">
            <v>Euplassa guianensis</v>
          </cell>
        </row>
        <row r="1346">
          <cell r="B1346" t="str">
            <v>Euplassa organensis</v>
          </cell>
        </row>
        <row r="1347">
          <cell r="B1347" t="str">
            <v>Eusideroxylon malagangai</v>
          </cell>
        </row>
        <row r="1348">
          <cell r="B1348" t="str">
            <v>Eusideroxylon zwageri</v>
          </cell>
        </row>
        <row r="1349">
          <cell r="B1349" t="str">
            <v>Euterpe edulis</v>
          </cell>
        </row>
        <row r="1350">
          <cell r="B1350" t="str">
            <v>Euterpe stenophylla</v>
          </cell>
        </row>
        <row r="1351">
          <cell r="B1351" t="str">
            <v>Evodia danielli</v>
          </cell>
        </row>
        <row r="1352">
          <cell r="B1352" t="str">
            <v>Evodia elleryana</v>
          </cell>
        </row>
        <row r="1353">
          <cell r="B1353" t="str">
            <v>Evodia malayana</v>
          </cell>
        </row>
        <row r="1354">
          <cell r="B1354" t="str">
            <v>Evodia vitiflora</v>
          </cell>
        </row>
        <row r="1355">
          <cell r="B1355" t="str">
            <v>Evodiopanax innovans</v>
          </cell>
        </row>
        <row r="1356">
          <cell r="B1356" t="str">
            <v>Excoecaria parvifolia</v>
          </cell>
        </row>
        <row r="1357">
          <cell r="B1357" t="str">
            <v>Exocarpos cupressiformis</v>
          </cell>
        </row>
        <row r="1358">
          <cell r="B1358" t="str">
            <v>Exochorda giraldii</v>
          </cell>
        </row>
        <row r="1359">
          <cell r="B1359" t="str">
            <v>Exochorda racemosa</v>
          </cell>
        </row>
        <row r="1360">
          <cell r="B1360" t="str">
            <v>Exostemna carabaeum</v>
          </cell>
        </row>
        <row r="1361">
          <cell r="B1361" t="str">
            <v>Exostemna mexicanum</v>
          </cell>
        </row>
        <row r="1362">
          <cell r="B1362" t="str">
            <v>Exothea diphylla</v>
          </cell>
        </row>
        <row r="1363">
          <cell r="B1363" t="str">
            <v>Exothea paniculata</v>
          </cell>
        </row>
        <row r="1364">
          <cell r="B1364" t="str">
            <v>Fagara apiculata</v>
          </cell>
        </row>
        <row r="1365">
          <cell r="B1365" t="str">
            <v>Fagara pentandra</v>
          </cell>
        </row>
        <row r="1366">
          <cell r="B1366" t="str">
            <v>Fagus crenata</v>
          </cell>
        </row>
        <row r="1367">
          <cell r="B1367" t="str">
            <v>Fagus multinervis</v>
          </cell>
        </row>
        <row r="1368">
          <cell r="B1368" t="str">
            <v>Fagus purpurea</v>
          </cell>
        </row>
        <row r="1369">
          <cell r="B1369" t="str">
            <v>Falcataria moluccana</v>
          </cell>
        </row>
        <row r="1370">
          <cell r="B1370" t="str">
            <v>Feijoa sellowiana</v>
          </cell>
        </row>
        <row r="1371">
          <cell r="B1371" t="str">
            <v>Ferreirea spectabilis</v>
          </cell>
        </row>
        <row r="1372">
          <cell r="B1372" t="str">
            <v>Ficus anthelminthica</v>
          </cell>
        </row>
        <row r="1373">
          <cell r="B1373" t="str">
            <v>Ficus aurea</v>
          </cell>
        </row>
        <row r="1374">
          <cell r="B1374" t="str">
            <v>Ficus authelmintica</v>
          </cell>
        </row>
        <row r="1375">
          <cell r="B1375" t="str">
            <v>Ficus bengalensis</v>
          </cell>
        </row>
        <row r="1376">
          <cell r="B1376" t="str">
            <v>Ficus benjamina</v>
          </cell>
        </row>
        <row r="1377">
          <cell r="B1377" t="str">
            <v>Ficus berkung</v>
          </cell>
        </row>
        <row r="1378">
          <cell r="B1378" t="str">
            <v>Ficus capensis</v>
          </cell>
        </row>
        <row r="1379">
          <cell r="B1379" t="str">
            <v>Ficus carica</v>
          </cell>
        </row>
        <row r="1380">
          <cell r="B1380" t="str">
            <v>Ficus cocculifolia</v>
          </cell>
        </row>
        <row r="1381">
          <cell r="B1381" t="str">
            <v>Ficus elastica</v>
          </cell>
        </row>
        <row r="1382">
          <cell r="B1382" t="str">
            <v>Ficus gleasonii</v>
          </cell>
        </row>
        <row r="1383">
          <cell r="B1383" t="str">
            <v>Ficus glomerata</v>
          </cell>
        </row>
        <row r="1384">
          <cell r="B1384" t="str">
            <v>Ficus indica</v>
          </cell>
        </row>
        <row r="1385">
          <cell r="B1385" t="str">
            <v>Ficus insipida</v>
          </cell>
        </row>
        <row r="1386">
          <cell r="B1386" t="str">
            <v>Ficus macrocarpa</v>
          </cell>
        </row>
        <row r="1387">
          <cell r="B1387" t="str">
            <v>Ficus macrophylla</v>
          </cell>
        </row>
        <row r="1388">
          <cell r="B1388" t="str">
            <v>Ficus maroniensis</v>
          </cell>
        </row>
        <row r="1389">
          <cell r="B1389" t="str">
            <v>Ficus matthewsii</v>
          </cell>
        </row>
        <row r="1390">
          <cell r="B1390" t="str">
            <v>Ficus maxima</v>
          </cell>
        </row>
        <row r="1391">
          <cell r="B1391" t="str">
            <v>Ficus padifolia</v>
          </cell>
        </row>
        <row r="1392">
          <cell r="B1392" t="str">
            <v>Ficus pankari</v>
          </cell>
        </row>
        <row r="1393">
          <cell r="B1393" t="str">
            <v>Ficus racemosa</v>
          </cell>
        </row>
        <row r="1394">
          <cell r="B1394" t="str">
            <v>Ficus religiosa</v>
          </cell>
        </row>
        <row r="1395">
          <cell r="B1395" t="str">
            <v>Ficus retusa</v>
          </cell>
        </row>
        <row r="1396">
          <cell r="B1396" t="str">
            <v>Ficus subcordata</v>
          </cell>
        </row>
        <row r="1397">
          <cell r="B1397" t="str">
            <v>Ficus superba</v>
          </cell>
        </row>
        <row r="1398">
          <cell r="B1398" t="str">
            <v>Ficus trigona</v>
          </cell>
        </row>
        <row r="1399">
          <cell r="B1399" t="str">
            <v>Firmiana platanifolia</v>
          </cell>
        </row>
        <row r="1400">
          <cell r="B1400" t="str">
            <v>firmiana simplex</v>
          </cell>
        </row>
        <row r="1401">
          <cell r="B1401" t="str">
            <v>Fitzroya patigonica</v>
          </cell>
        </row>
        <row r="1402">
          <cell r="B1402" t="str">
            <v>Flindersia bennettiana</v>
          </cell>
        </row>
        <row r="1403">
          <cell r="B1403" t="str">
            <v>Flindersia bourjotiana</v>
          </cell>
        </row>
        <row r="1404">
          <cell r="B1404" t="str">
            <v>Flindersia breyleyana</v>
          </cell>
        </row>
        <row r="1405">
          <cell r="B1405" t="str">
            <v>Flindersia dissosperma</v>
          </cell>
        </row>
        <row r="1406">
          <cell r="B1406" t="str">
            <v>Flindersia ifflaiana</v>
          </cell>
        </row>
        <row r="1407">
          <cell r="B1407" t="str">
            <v>Flindersia laevicarpa</v>
          </cell>
        </row>
        <row r="1408">
          <cell r="B1408" t="str">
            <v>Flindersia maculosa</v>
          </cell>
        </row>
        <row r="1409">
          <cell r="B1409" t="str">
            <v>Flindersia oxyleyana</v>
          </cell>
        </row>
        <row r="1410">
          <cell r="B1410" t="str">
            <v>Flindersia schottiana</v>
          </cell>
        </row>
        <row r="1411">
          <cell r="B1411" t="str">
            <v>Flindersia tysonii</v>
          </cell>
        </row>
        <row r="1412">
          <cell r="B1412" t="str">
            <v>Flindersia xanthoxyla</v>
          </cell>
        </row>
        <row r="1413">
          <cell r="B1413" t="str">
            <v>Fontanesia phillyraeoides</v>
          </cell>
        </row>
        <row r="1414">
          <cell r="B1414" t="str">
            <v>Forestiera accuminata</v>
          </cell>
        </row>
        <row r="1415">
          <cell r="B1415" t="str">
            <v>Forestiera angustifolia</v>
          </cell>
        </row>
        <row r="1416">
          <cell r="B1416" t="str">
            <v>Franchetella gonggrijpii</v>
          </cell>
        </row>
        <row r="1417">
          <cell r="B1417" t="str">
            <v>Frangula californica</v>
          </cell>
        </row>
        <row r="1418">
          <cell r="B1418" t="str">
            <v>Franklinia alatamaha</v>
          </cell>
        </row>
        <row r="1419">
          <cell r="B1419" t="str">
            <v>Fraxinus angustifolia</v>
          </cell>
        </row>
        <row r="1420">
          <cell r="B1420" t="str">
            <v>Fraxinus anomala</v>
          </cell>
        </row>
        <row r="1421">
          <cell r="B1421" t="str">
            <v>Fraxinus berlanderiana</v>
          </cell>
        </row>
        <row r="1422">
          <cell r="B1422" t="str">
            <v>Fraxinus caroliana</v>
          </cell>
        </row>
        <row r="1423">
          <cell r="B1423" t="str">
            <v>Fraxinus holotricha</v>
          </cell>
        </row>
        <row r="1424">
          <cell r="B1424" t="str">
            <v>Fraxinus illinoensis</v>
          </cell>
        </row>
        <row r="1425">
          <cell r="B1425" t="str">
            <v>Fraxinus mariesii</v>
          </cell>
        </row>
        <row r="1426">
          <cell r="B1426" t="str">
            <v>Fraxinus obliqua</v>
          </cell>
        </row>
        <row r="1427">
          <cell r="B1427" t="str">
            <v>Fraxinus oregona</v>
          </cell>
        </row>
        <row r="1428">
          <cell r="B1428" t="str">
            <v>Fraxinus ornus</v>
          </cell>
        </row>
        <row r="1429">
          <cell r="B1429" t="str">
            <v>Fraxinus oxyphylla</v>
          </cell>
        </row>
        <row r="1430">
          <cell r="B1430" t="str">
            <v>Fraxinus papillosa</v>
          </cell>
        </row>
        <row r="1431">
          <cell r="B1431" t="str">
            <v>Fraxinus profunda</v>
          </cell>
        </row>
        <row r="1432">
          <cell r="B1432" t="str">
            <v>Fraxinus quadrangulata</v>
          </cell>
        </row>
        <row r="1433">
          <cell r="B1433" t="str">
            <v>Fraxinus quadranulata</v>
          </cell>
        </row>
        <row r="1434">
          <cell r="B1434" t="str">
            <v>Fraxinus rhynchopyllia</v>
          </cell>
        </row>
        <row r="1435">
          <cell r="B1435" t="str">
            <v>Fraxinus rotundifolium</v>
          </cell>
        </row>
        <row r="1436">
          <cell r="B1436" t="str">
            <v>Fraxinus sieboldiana</v>
          </cell>
        </row>
        <row r="1437">
          <cell r="B1437" t="str">
            <v>Fraxinus uhdei</v>
          </cell>
        </row>
        <row r="1438">
          <cell r="B1438" t="str">
            <v>Fraxinus velutina</v>
          </cell>
        </row>
        <row r="1439">
          <cell r="B1439" t="str">
            <v>Fremontodendron californicum</v>
          </cell>
        </row>
        <row r="1440">
          <cell r="B1440" t="str">
            <v>Fremontodendron decumbens</v>
          </cell>
        </row>
        <row r="1441">
          <cell r="B1441" t="str">
            <v>Fremontodendron mexicanum</v>
          </cell>
        </row>
        <row r="1442">
          <cell r="B1442" t="str">
            <v>Galactodendron utile</v>
          </cell>
        </row>
        <row r="1443">
          <cell r="B1443" t="str">
            <v>Galbulimima belgraveana</v>
          </cell>
        </row>
        <row r="1444">
          <cell r="B1444" t="str">
            <v>Ganua mottleyana</v>
          </cell>
        </row>
        <row r="1445">
          <cell r="B1445" t="str">
            <v>Ganua pierreii</v>
          </cell>
        </row>
        <row r="1446">
          <cell r="B1446" t="str">
            <v>Garcinia epunctata</v>
          </cell>
        </row>
        <row r="1447">
          <cell r="B1447" t="str">
            <v>Garcinia loureiri</v>
          </cell>
        </row>
        <row r="1448">
          <cell r="B1448" t="str">
            <v>Garcinia mangostana</v>
          </cell>
        </row>
        <row r="1449">
          <cell r="B1449" t="str">
            <v>Garcinia nervosa</v>
          </cell>
        </row>
        <row r="1450">
          <cell r="B1450" t="str">
            <v>Gardenia collinsae</v>
          </cell>
        </row>
        <row r="1451">
          <cell r="B1451" t="str">
            <v>Geijera parviflora</v>
          </cell>
        </row>
        <row r="1452">
          <cell r="B1452" t="str">
            <v>Geijera salicifolia</v>
          </cell>
        </row>
        <row r="1453">
          <cell r="B1453" t="str">
            <v>Geissois benthamiana</v>
          </cell>
        </row>
        <row r="1454">
          <cell r="B1454" t="str">
            <v>Geissospermum excelsum</v>
          </cell>
        </row>
        <row r="1455">
          <cell r="B1455" t="str">
            <v>Geissospermum laeve</v>
          </cell>
        </row>
        <row r="1456">
          <cell r="B1456" t="str">
            <v>Geissospermum sericium</v>
          </cell>
        </row>
        <row r="1457">
          <cell r="B1457" t="str">
            <v>Genipa caruto</v>
          </cell>
        </row>
        <row r="1458">
          <cell r="B1458" t="str">
            <v>Gilbertiodendron deweurea</v>
          </cell>
        </row>
        <row r="1459">
          <cell r="B1459" t="str">
            <v>Gingko biloba</v>
          </cell>
        </row>
        <row r="1460">
          <cell r="B1460" t="str">
            <v>Gleditsia aquatica</v>
          </cell>
        </row>
        <row r="1461">
          <cell r="B1461" t="str">
            <v>Gleditsia japonica</v>
          </cell>
        </row>
        <row r="1462">
          <cell r="B1462" t="str">
            <v>Gluta renghas</v>
          </cell>
        </row>
        <row r="1463">
          <cell r="B1463" t="str">
            <v>Gluta torquata</v>
          </cell>
        </row>
        <row r="1464">
          <cell r="B1464" t="str">
            <v>Glycydendron amazonicum</v>
          </cell>
        </row>
        <row r="1465">
          <cell r="B1465" t="str">
            <v>Glycydendron espiritosantense</v>
          </cell>
        </row>
        <row r="1466">
          <cell r="B1466" t="str">
            <v>Gmelina pelauensis</v>
          </cell>
        </row>
        <row r="1467">
          <cell r="B1467" t="str">
            <v>Gmelina rasarea</v>
          </cell>
        </row>
        <row r="1468">
          <cell r="B1468" t="str">
            <v>Gmelina salomonensis</v>
          </cell>
        </row>
        <row r="1469">
          <cell r="B1469" t="str">
            <v>Gochnatia polymorpha</v>
          </cell>
        </row>
        <row r="1470">
          <cell r="B1470" t="str">
            <v>Gonystylus macrophyllus</v>
          </cell>
        </row>
        <row r="1471">
          <cell r="B1471" t="str">
            <v>Gordonia alatamaha</v>
          </cell>
        </row>
        <row r="1472">
          <cell r="B1472" t="str">
            <v>Gordonia lasianthus</v>
          </cell>
        </row>
        <row r="1473">
          <cell r="B1473" t="str">
            <v>Gossypiospermum praecox</v>
          </cell>
        </row>
        <row r="1474">
          <cell r="B1474" t="str">
            <v>Grewia microcos</v>
          </cell>
        </row>
        <row r="1475">
          <cell r="B1475" t="str">
            <v>Grewia nervosa</v>
          </cell>
        </row>
        <row r="1476">
          <cell r="B1476" t="str">
            <v>Grewia tiliafolia</v>
          </cell>
        </row>
        <row r="1477">
          <cell r="B1477" t="str">
            <v>Grevillea glauca</v>
          </cell>
        </row>
        <row r="1478">
          <cell r="B1478" t="str">
            <v>Grevillea juncifolia</v>
          </cell>
        </row>
        <row r="1479">
          <cell r="B1479" t="str">
            <v>Grevillea parallela</v>
          </cell>
        </row>
        <row r="1480">
          <cell r="B1480" t="str">
            <v>Grevillea pterosperma</v>
          </cell>
        </row>
        <row r="1481">
          <cell r="B1481" t="str">
            <v>Grevillea striata</v>
          </cell>
        </row>
        <row r="1482">
          <cell r="B1482" t="str">
            <v>Guaiacum angustifolium</v>
          </cell>
        </row>
        <row r="1483">
          <cell r="B1483" t="str">
            <v>Guaiacum officinale</v>
          </cell>
        </row>
        <row r="1484">
          <cell r="B1484" t="str">
            <v>Guaiacum sanctum</v>
          </cell>
        </row>
        <row r="1485">
          <cell r="B1485" t="str">
            <v xml:space="preserve">Guaiacum spp. </v>
          </cell>
        </row>
        <row r="1486">
          <cell r="B1486" t="str">
            <v>Guapira obtusata</v>
          </cell>
        </row>
        <row r="1487">
          <cell r="B1487" t="str">
            <v>Guarea guara</v>
          </cell>
        </row>
        <row r="1488">
          <cell r="B1488" t="str">
            <v>Guarea guidonia</v>
          </cell>
        </row>
        <row r="1489">
          <cell r="B1489" t="str">
            <v>Guarea rusbyi</v>
          </cell>
        </row>
        <row r="1490">
          <cell r="B1490" t="str">
            <v>Guarea tonduzii</v>
          </cell>
        </row>
        <row r="1491">
          <cell r="B1491" t="str">
            <v>Guatteria atra</v>
          </cell>
        </row>
        <row r="1492">
          <cell r="B1492" t="str">
            <v>Guettarda acreana</v>
          </cell>
        </row>
        <row r="1493">
          <cell r="B1493" t="str">
            <v>Guettarda aromatica</v>
          </cell>
        </row>
        <row r="1494">
          <cell r="B1494" t="str">
            <v>Guettarda chrysopetala</v>
          </cell>
        </row>
        <row r="1495">
          <cell r="B1495" t="str">
            <v>Guettarda elliptica</v>
          </cell>
        </row>
        <row r="1496">
          <cell r="B1496" t="str">
            <v>Guettarda phanerocampta</v>
          </cell>
        </row>
        <row r="1497">
          <cell r="B1497" t="str">
            <v>Guettarda scabra</v>
          </cell>
        </row>
        <row r="1498">
          <cell r="B1498" t="str">
            <v>Guibourtia chodatiana</v>
          </cell>
        </row>
        <row r="1499">
          <cell r="B1499" t="str">
            <v>Guibourtia conjugata</v>
          </cell>
        </row>
        <row r="1500">
          <cell r="B1500" t="str">
            <v>Guibourtia liberiensis</v>
          </cell>
        </row>
        <row r="1501">
          <cell r="B1501" t="str">
            <v>Guibourtia schliebenii</v>
          </cell>
        </row>
        <row r="1502">
          <cell r="B1502" t="str">
            <v>Guidonia trichilioides</v>
          </cell>
        </row>
        <row r="1503">
          <cell r="B1503" t="str">
            <v>Guilandina caymenensis</v>
          </cell>
        </row>
        <row r="1504">
          <cell r="B1504" t="str">
            <v>guioa semiglauca</v>
          </cell>
        </row>
        <row r="1505">
          <cell r="B1505" t="str">
            <v>Guoia semiglauca</v>
          </cell>
        </row>
        <row r="1506">
          <cell r="B1506" t="str">
            <v>Gymnopodium floribundum</v>
          </cell>
        </row>
        <row r="1507">
          <cell r="B1507" t="str">
            <v>Gyrinops spp</v>
          </cell>
        </row>
        <row r="1508">
          <cell r="B1508" t="str">
            <v>Gyrocarpus americanus</v>
          </cell>
        </row>
        <row r="1509">
          <cell r="B1509" t="str">
            <v>Haematoxylum cymbosepalum</v>
          </cell>
        </row>
        <row r="1510">
          <cell r="B1510" t="str">
            <v>Hakea chordophylla</v>
          </cell>
        </row>
        <row r="1511">
          <cell r="B1511" t="str">
            <v>Hakea coreacea</v>
          </cell>
        </row>
        <row r="1512">
          <cell r="B1512" t="str">
            <v>Hakea dignya</v>
          </cell>
        </row>
        <row r="1513">
          <cell r="B1513" t="str">
            <v>Hakea florigera</v>
          </cell>
        </row>
        <row r="1514">
          <cell r="B1514" t="str">
            <v>Hakea francisiana</v>
          </cell>
        </row>
        <row r="1515">
          <cell r="B1515" t="str">
            <v>Hakea ivori</v>
          </cell>
        </row>
        <row r="1516">
          <cell r="B1516" t="str">
            <v>Hakea laurina</v>
          </cell>
        </row>
        <row r="1517">
          <cell r="B1517" t="str">
            <v>Hakea leucoptera</v>
          </cell>
        </row>
        <row r="1518">
          <cell r="B1518" t="str">
            <v>Hakea longifolia</v>
          </cell>
        </row>
        <row r="1519">
          <cell r="B1519" t="str">
            <v>Hakea lorea</v>
          </cell>
        </row>
        <row r="1520">
          <cell r="B1520" t="str">
            <v>Hakea stricta</v>
          </cell>
        </row>
        <row r="1521">
          <cell r="B1521" t="str">
            <v>Hakea tephrosperma</v>
          </cell>
        </row>
        <row r="1522">
          <cell r="B1522" t="str">
            <v>Halea ciliata</v>
          </cell>
        </row>
        <row r="1523">
          <cell r="B1523" t="str">
            <v>Halesia caroliniana</v>
          </cell>
        </row>
        <row r="1524">
          <cell r="B1524" t="str">
            <v>Halesia tetraptera</v>
          </cell>
        </row>
        <row r="1525">
          <cell r="B1525" t="str">
            <v>Hallea stipulosa</v>
          </cell>
        </row>
        <row r="1526">
          <cell r="B1526" t="str">
            <v>Hamamelis virginiata</v>
          </cell>
        </row>
        <row r="1527">
          <cell r="B1527" t="str">
            <v>Hampea bracteolata</v>
          </cell>
        </row>
        <row r="1528">
          <cell r="B1528" t="str">
            <v>Hampea trilobata</v>
          </cell>
        </row>
        <row r="1529">
          <cell r="B1529" t="str">
            <v>Hardwickia mopane</v>
          </cell>
        </row>
        <row r="1530">
          <cell r="B1530" t="str">
            <v>Haronga madagascariensis</v>
          </cell>
        </row>
        <row r="1531">
          <cell r="B1531" t="str">
            <v>Harpalyce arborescens</v>
          </cell>
        </row>
        <row r="1532">
          <cell r="B1532" t="str">
            <v>Harpephyllum caffrum</v>
          </cell>
        </row>
        <row r="1533">
          <cell r="B1533" t="str">
            <v>Harpullia pendula</v>
          </cell>
        </row>
        <row r="1534">
          <cell r="B1534" t="str">
            <v>Harpullia thanatophora</v>
          </cell>
        </row>
        <row r="1535">
          <cell r="B1535" t="str">
            <v>Harungana madagascariensis</v>
          </cell>
        </row>
        <row r="1536">
          <cell r="B1536" t="str">
            <v>Hebepetalum humirifolium</v>
          </cell>
        </row>
        <row r="1537">
          <cell r="B1537" t="str">
            <v>Hebestigma barteri</v>
          </cell>
        </row>
        <row r="1538">
          <cell r="B1538" t="str">
            <v>Hebestigma cubense</v>
          </cell>
        </row>
        <row r="1539">
          <cell r="B1539" t="str">
            <v>Hebestigma cubensis</v>
          </cell>
        </row>
        <row r="1540">
          <cell r="B1540" t="str">
            <v>hedera helix</v>
          </cell>
        </row>
        <row r="1541">
          <cell r="B1541" t="str">
            <v>Hedychium coronarium</v>
          </cell>
        </row>
        <row r="1542">
          <cell r="B1542" t="str">
            <v>Helicostylus poeppigiana</v>
          </cell>
        </row>
        <row r="1543">
          <cell r="B1543" t="str">
            <v>Heliocarpus donnell-smithii</v>
          </cell>
        </row>
        <row r="1544">
          <cell r="B1544" t="str">
            <v>Hemiangium excelsum</v>
          </cell>
        </row>
        <row r="1545">
          <cell r="B1545" t="str">
            <v>Hemiptelea davidii</v>
          </cell>
        </row>
        <row r="1546">
          <cell r="B1546" t="str">
            <v>Heptacodium jasminoides</v>
          </cell>
        </row>
        <row r="1547">
          <cell r="B1547" t="str">
            <v>Heptacodium miconioidea</v>
          </cell>
        </row>
        <row r="1548">
          <cell r="B1548" t="str">
            <v>Heritiera utilus</v>
          </cell>
        </row>
        <row r="1549">
          <cell r="B1549" t="str">
            <v>Heterodendrum diversifolium</v>
          </cell>
        </row>
        <row r="1550">
          <cell r="B1550" t="str">
            <v>Heterodendrum oleifolium</v>
          </cell>
        </row>
        <row r="1551">
          <cell r="B1551" t="str">
            <v>Heteromeles arbutifolia</v>
          </cell>
        </row>
        <row r="1552">
          <cell r="B1552" t="str">
            <v>Heterophragma adenophyllum</v>
          </cell>
        </row>
        <row r="1553">
          <cell r="B1553" t="str">
            <v>Hevea kunthiana</v>
          </cell>
        </row>
        <row r="1554">
          <cell r="B1554" t="str">
            <v>Hibiscus azteca</v>
          </cell>
        </row>
        <row r="1555">
          <cell r="B1555" t="str">
            <v>hibiscus rosa</v>
          </cell>
        </row>
        <row r="1556">
          <cell r="B1556" t="str">
            <v>Hieronyma asperifolia</v>
          </cell>
        </row>
        <row r="1557">
          <cell r="B1557" t="str">
            <v>Hieronyma columbiana</v>
          </cell>
        </row>
        <row r="1558">
          <cell r="B1558" t="str">
            <v>Hieronyma peruviana</v>
          </cell>
        </row>
        <row r="1559">
          <cell r="B1559" t="str">
            <v>Hildegardia barterii</v>
          </cell>
        </row>
        <row r="1560">
          <cell r="B1560" t="str">
            <v>Himatanthus bracteatus</v>
          </cell>
        </row>
        <row r="1561">
          <cell r="B1561" t="str">
            <v>Hippocratea excelsa</v>
          </cell>
        </row>
        <row r="1562">
          <cell r="B1562" t="str">
            <v>Hippophae foetidum</v>
          </cell>
        </row>
        <row r="1563">
          <cell r="B1563" t="str">
            <v>Hippophae rhamnoides</v>
          </cell>
        </row>
        <row r="1564">
          <cell r="B1564" t="str">
            <v>Hippophae salicifolia</v>
          </cell>
        </row>
        <row r="1565">
          <cell r="B1565" t="str">
            <v>Hirtella glandulosa</v>
          </cell>
        </row>
        <row r="1566">
          <cell r="B1566" t="str">
            <v>Hoheria angustifolia</v>
          </cell>
        </row>
        <row r="1567">
          <cell r="B1567" t="str">
            <v>Hoheria lyalli</v>
          </cell>
        </row>
        <row r="1568">
          <cell r="B1568" t="str">
            <v>Homalium caryophyllaceum</v>
          </cell>
        </row>
        <row r="1569">
          <cell r="B1569" t="str">
            <v>Homalium frutescens</v>
          </cell>
        </row>
        <row r="1570">
          <cell r="B1570" t="str">
            <v>homalium luzoniense</v>
          </cell>
        </row>
        <row r="1571">
          <cell r="B1571" t="str">
            <v>Homalium sumatranum</v>
          </cell>
        </row>
        <row r="1572">
          <cell r="B1572" t="str">
            <v>Hopea acuminata</v>
          </cell>
        </row>
        <row r="1573">
          <cell r="B1573" t="str">
            <v>Hopea dryobalanoides</v>
          </cell>
        </row>
        <row r="1574">
          <cell r="B1574" t="str">
            <v>Hopea ferruginea</v>
          </cell>
        </row>
        <row r="1575">
          <cell r="B1575" t="str">
            <v>Hopea intermedia</v>
          </cell>
        </row>
        <row r="1576">
          <cell r="B1576" t="str">
            <v>Hopea johorensis</v>
          </cell>
        </row>
        <row r="1577">
          <cell r="B1577" t="str">
            <v>Hopea mengarawan</v>
          </cell>
        </row>
        <row r="1578">
          <cell r="B1578" t="str">
            <v>Hopea montana</v>
          </cell>
        </row>
        <row r="1579">
          <cell r="B1579" t="str">
            <v>Hopea myrtifolia</v>
          </cell>
        </row>
        <row r="1580">
          <cell r="B1580" t="str">
            <v>Hopea nutens</v>
          </cell>
        </row>
        <row r="1581">
          <cell r="B1581" t="str">
            <v>Hopea pachycarpa</v>
          </cell>
        </row>
        <row r="1582">
          <cell r="B1582" t="str">
            <v>Hopea parviflora</v>
          </cell>
        </row>
        <row r="1583">
          <cell r="B1583" t="str">
            <v>Hopea sangal</v>
          </cell>
        </row>
        <row r="1584">
          <cell r="B1584" t="str">
            <v>Hopea spec</v>
          </cell>
        </row>
        <row r="1585">
          <cell r="B1585" t="str">
            <v>Hopea subnervosa</v>
          </cell>
        </row>
        <row r="1586">
          <cell r="B1586" t="str">
            <v>Horsfieldia amaklaal</v>
          </cell>
        </row>
        <row r="1587">
          <cell r="B1587" t="str">
            <v>Hortia regia</v>
          </cell>
        </row>
        <row r="1588">
          <cell r="B1588" t="str">
            <v>Hovenia dulcis</v>
          </cell>
        </row>
        <row r="1589">
          <cell r="B1589" t="str">
            <v>Hydrangea paniculata</v>
          </cell>
        </row>
        <row r="1590">
          <cell r="B1590" t="str">
            <v>Hydrangea petiolaris</v>
          </cell>
        </row>
        <row r="1591">
          <cell r="B1591" t="str">
            <v>Hydriastele wendlandiana</v>
          </cell>
        </row>
        <row r="1592">
          <cell r="B1592" t="str">
            <v>hydriastele wendlaniana</v>
          </cell>
        </row>
        <row r="1593">
          <cell r="B1593" t="str">
            <v>Hyeronima oblonga</v>
          </cell>
        </row>
        <row r="1594">
          <cell r="B1594" t="str">
            <v>Hymenaea candolleana</v>
          </cell>
        </row>
        <row r="1595">
          <cell r="B1595" t="str">
            <v>Hymenaea courbaril</v>
          </cell>
        </row>
        <row r="1596">
          <cell r="B1596" t="str">
            <v>Hymenaea davisii</v>
          </cell>
        </row>
        <row r="1597">
          <cell r="B1597" t="str">
            <v>Hymenaea intermedia</v>
          </cell>
        </row>
        <row r="1598">
          <cell r="B1598" t="str">
            <v>Hymenaea palustris</v>
          </cell>
        </row>
        <row r="1599">
          <cell r="B1599" t="str">
            <v>Hymenaea retusa</v>
          </cell>
        </row>
        <row r="1600">
          <cell r="B1600" t="str">
            <v>Hymenolobium flavium</v>
          </cell>
        </row>
        <row r="1601">
          <cell r="B1601" t="str">
            <v>Hymenolobium flavum</v>
          </cell>
        </row>
        <row r="1602">
          <cell r="B1602" t="str">
            <v>Hymenolobium heterocarpum</v>
          </cell>
        </row>
        <row r="1603">
          <cell r="B1603" t="str">
            <v>Hymenolobium petraceum</v>
          </cell>
        </row>
        <row r="1604">
          <cell r="B1604" t="str">
            <v>Hymenolobium sericeum</v>
          </cell>
        </row>
        <row r="1605">
          <cell r="B1605" t="str">
            <v>Hymenosporum flavum</v>
          </cell>
        </row>
        <row r="1606">
          <cell r="B1606" t="str">
            <v>Hypelate trifoliata</v>
          </cell>
        </row>
        <row r="1607">
          <cell r="B1607" t="str">
            <v>Hyperbaena winzeringii</v>
          </cell>
        </row>
        <row r="1608">
          <cell r="B1608" t="str">
            <v>Hyphaene coriacea</v>
          </cell>
        </row>
        <row r="1609">
          <cell r="B1609" t="str">
            <v>Icacina oliviformis</v>
          </cell>
        </row>
        <row r="1610">
          <cell r="B1610" t="str">
            <v>Icacina senegalensis</v>
          </cell>
        </row>
        <row r="1611">
          <cell r="B1611" t="str">
            <v>Ilex ambigua</v>
          </cell>
        </row>
        <row r="1612">
          <cell r="B1612" t="str">
            <v>Ilex anomala</v>
          </cell>
        </row>
        <row r="1613">
          <cell r="B1613" t="str">
            <v>Ilex aquifolium</v>
          </cell>
        </row>
        <row r="1614">
          <cell r="B1614" t="str">
            <v>Ilex attentuata</v>
          </cell>
        </row>
        <row r="1615">
          <cell r="B1615" t="str">
            <v>Ilex cassine</v>
          </cell>
        </row>
        <row r="1616">
          <cell r="B1616" t="str">
            <v>Ilex centrochinensis</v>
          </cell>
        </row>
        <row r="1617">
          <cell r="B1617" t="str">
            <v>Ilex chinensis</v>
          </cell>
        </row>
        <row r="1618">
          <cell r="B1618" t="str">
            <v>Ilex cornuta</v>
          </cell>
        </row>
        <row r="1619">
          <cell r="B1619" t="str">
            <v>Ilex crenata</v>
          </cell>
        </row>
        <row r="1620">
          <cell r="B1620" t="str">
            <v>Ilex curtissii</v>
          </cell>
        </row>
        <row r="1621">
          <cell r="B1621" t="str">
            <v>Ilex decidua</v>
          </cell>
        </row>
        <row r="1622">
          <cell r="B1622" t="str">
            <v>Ilex longipes</v>
          </cell>
        </row>
        <row r="1623">
          <cell r="B1623" t="str">
            <v>Ilex macropoda</v>
          </cell>
        </row>
        <row r="1624">
          <cell r="B1624" t="str">
            <v>Ilex martiniana</v>
          </cell>
        </row>
        <row r="1625">
          <cell r="B1625" t="str">
            <v>Ilex montana</v>
          </cell>
        </row>
        <row r="1626">
          <cell r="B1626" t="str">
            <v>Ilex paraguayensis</v>
          </cell>
        </row>
        <row r="1627">
          <cell r="B1627" t="str">
            <v>Ilex pedunculosa</v>
          </cell>
        </row>
        <row r="1628">
          <cell r="B1628" t="str">
            <v>Ilex serrata</v>
          </cell>
        </row>
        <row r="1629">
          <cell r="B1629" t="str">
            <v>Ilex umbellata</v>
          </cell>
        </row>
        <row r="1630">
          <cell r="B1630" t="str">
            <v>Ilex vomitoria</v>
          </cell>
        </row>
        <row r="1631">
          <cell r="B1631" t="str">
            <v>Ilex x attentuata</v>
          </cell>
        </row>
        <row r="1632">
          <cell r="B1632" t="str">
            <v>Inga arinensis</v>
          </cell>
        </row>
        <row r="1633">
          <cell r="B1633" t="str">
            <v>Inga cinerea</v>
          </cell>
        </row>
        <row r="1634">
          <cell r="B1634" t="str">
            <v>Inga conglomerata</v>
          </cell>
        </row>
        <row r="1635">
          <cell r="B1635" t="str">
            <v>Inga coreacea</v>
          </cell>
        </row>
        <row r="1636">
          <cell r="B1636" t="str">
            <v>Inga corymbifera</v>
          </cell>
        </row>
        <row r="1637">
          <cell r="B1637" t="str">
            <v>Inga crassiflora</v>
          </cell>
        </row>
        <row r="1638">
          <cell r="B1638" t="str">
            <v>Inga fraxinea</v>
          </cell>
        </row>
        <row r="1639">
          <cell r="B1639" t="str">
            <v>Inga gracilifolia</v>
          </cell>
        </row>
        <row r="1640">
          <cell r="B1640" t="str">
            <v>Inga grandiflora</v>
          </cell>
        </row>
        <row r="1641">
          <cell r="B1641" t="str">
            <v>Inga heterophylla</v>
          </cell>
        </row>
        <row r="1642">
          <cell r="B1642" t="str">
            <v>Inga humboldtiana</v>
          </cell>
        </row>
        <row r="1643">
          <cell r="B1643" t="str">
            <v>Inga jenmanni</v>
          </cell>
        </row>
        <row r="1644">
          <cell r="B1644" t="str">
            <v>Inga laterifolia</v>
          </cell>
        </row>
        <row r="1645">
          <cell r="B1645" t="str">
            <v>Inga leptopus</v>
          </cell>
        </row>
        <row r="1646">
          <cell r="B1646" t="str">
            <v>Inga mapiriensis</v>
          </cell>
        </row>
        <row r="1647">
          <cell r="B1647" t="str">
            <v>Inga megacarpa</v>
          </cell>
        </row>
        <row r="1648">
          <cell r="B1648" t="str">
            <v>Inga meissneriana</v>
          </cell>
        </row>
        <row r="1649">
          <cell r="B1649" t="str">
            <v>Inga melinonis</v>
          </cell>
        </row>
        <row r="1650">
          <cell r="B1650" t="str">
            <v>Inga nobilis</v>
          </cell>
        </row>
        <row r="1651">
          <cell r="B1651" t="str">
            <v>Inga paterno</v>
          </cell>
        </row>
        <row r="1652">
          <cell r="B1652" t="str">
            <v>Inga pezizifera</v>
          </cell>
        </row>
        <row r="1653">
          <cell r="B1653" t="str">
            <v>Inga protracta</v>
          </cell>
        </row>
        <row r="1654">
          <cell r="B1654" t="str">
            <v>Inga radians</v>
          </cell>
        </row>
        <row r="1655">
          <cell r="B1655" t="str">
            <v>Inga rubiginosa</v>
          </cell>
        </row>
        <row r="1656">
          <cell r="B1656" t="str">
            <v>Inga salutaris</v>
          </cell>
        </row>
        <row r="1657">
          <cell r="B1657" t="str">
            <v>Inga sertulifera</v>
          </cell>
        </row>
        <row r="1658">
          <cell r="B1658" t="str">
            <v>Inga spruceana</v>
          </cell>
        </row>
        <row r="1659">
          <cell r="B1659" t="str">
            <v>Inga stenocarpa</v>
          </cell>
        </row>
        <row r="1660">
          <cell r="B1660" t="str">
            <v>Inga superba</v>
          </cell>
        </row>
        <row r="1661">
          <cell r="B1661" t="str">
            <v>Inga thyrsoidea</v>
          </cell>
        </row>
        <row r="1662">
          <cell r="B1662" t="str">
            <v>Inga umbellata</v>
          </cell>
        </row>
        <row r="1663">
          <cell r="B1663" t="str">
            <v>Inga vouapaefolia</v>
          </cell>
        </row>
        <row r="1664">
          <cell r="B1664" t="str">
            <v>Intsia africana</v>
          </cell>
        </row>
        <row r="1665">
          <cell r="B1665" t="str">
            <v>Intsia bakeri</v>
          </cell>
        </row>
        <row r="1666">
          <cell r="B1666" t="str">
            <v>Intsia bijuga</v>
          </cell>
        </row>
        <row r="1667">
          <cell r="B1667" t="str">
            <v>Intsia cambodiensis</v>
          </cell>
        </row>
        <row r="1668">
          <cell r="B1668" t="str">
            <v>Intsia quanzensis</v>
          </cell>
        </row>
        <row r="1669">
          <cell r="B1669" t="str">
            <v>Intsia rhomboidea</v>
          </cell>
        </row>
        <row r="1670">
          <cell r="B1670" t="str">
            <v>Intsia spp.</v>
          </cell>
        </row>
        <row r="1671">
          <cell r="B1671" t="str">
            <v>Iriatea deltoidea</v>
          </cell>
        </row>
        <row r="1672">
          <cell r="B1672" t="str">
            <v>Irvingia malayana</v>
          </cell>
        </row>
        <row r="1673">
          <cell r="B1673" t="str">
            <v>Iryanthera paraensis</v>
          </cell>
        </row>
        <row r="1674">
          <cell r="B1674" t="str">
            <v>Jacaranda acutifolia</v>
          </cell>
        </row>
        <row r="1675">
          <cell r="B1675" t="str">
            <v>Jacaranda arborea</v>
          </cell>
        </row>
        <row r="1676">
          <cell r="B1676" t="str">
            <v>Jacaranda brasiliana</v>
          </cell>
        </row>
        <row r="1677">
          <cell r="B1677" t="str">
            <v>Jacaranda caroba</v>
          </cell>
        </row>
        <row r="1678">
          <cell r="B1678" t="str">
            <v>Jacaranda copala</v>
          </cell>
        </row>
        <row r="1679">
          <cell r="B1679" t="str">
            <v>Jacaranda cuspidifolia</v>
          </cell>
        </row>
        <row r="1680">
          <cell r="B1680" t="str">
            <v>Jacaranda filicifolia</v>
          </cell>
        </row>
        <row r="1681">
          <cell r="B1681" t="str">
            <v>Jacaranda mimosifolia</v>
          </cell>
        </row>
        <row r="1682">
          <cell r="B1682" t="str">
            <v>Jacaranda obtusifolia</v>
          </cell>
        </row>
        <row r="1683">
          <cell r="B1683" t="str">
            <v>Jacaranda semiserrata</v>
          </cell>
        </row>
        <row r="1684">
          <cell r="B1684" t="str">
            <v>Jacaranda spectabilis</v>
          </cell>
        </row>
        <row r="1685">
          <cell r="B1685" t="str">
            <v>Jacquinia aurantiaca</v>
          </cell>
        </row>
        <row r="1686">
          <cell r="B1686" t="str">
            <v>Jacquinia keyensis</v>
          </cell>
        </row>
        <row r="1687">
          <cell r="B1687" t="str">
            <v>Jacquinia schippii</v>
          </cell>
        </row>
        <row r="1688">
          <cell r="B1688" t="str">
            <v>Jagera discolour</v>
          </cell>
        </row>
        <row r="1689">
          <cell r="B1689" t="str">
            <v>Jagera pseudorhus</v>
          </cell>
        </row>
        <row r="1690">
          <cell r="B1690" t="str">
            <v>jessenia baleue</v>
          </cell>
        </row>
        <row r="1691">
          <cell r="B1691" t="str">
            <v>Jessenia bataua</v>
          </cell>
        </row>
        <row r="1692">
          <cell r="B1692" t="str">
            <v>Jessenia polycarpa</v>
          </cell>
        </row>
        <row r="1693">
          <cell r="B1693" t="str">
            <v>Joannesia princeps</v>
          </cell>
        </row>
        <row r="1694">
          <cell r="B1694" t="str">
            <v>Juglans ailantifolia</v>
          </cell>
        </row>
        <row r="1695">
          <cell r="B1695" t="str">
            <v>Juglans australis</v>
          </cell>
        </row>
        <row r="1696">
          <cell r="B1696" t="str">
            <v>Juglans columbiensis</v>
          </cell>
        </row>
        <row r="1697">
          <cell r="B1697" t="str">
            <v>Juglans domingensis</v>
          </cell>
        </row>
        <row r="1698">
          <cell r="B1698" t="str">
            <v>Juglans hindsii</v>
          </cell>
        </row>
        <row r="1699">
          <cell r="B1699" t="str">
            <v>Juglans honorei</v>
          </cell>
        </row>
        <row r="1700">
          <cell r="B1700" t="str">
            <v>Juglans insularis</v>
          </cell>
        </row>
        <row r="1701">
          <cell r="B1701" t="str">
            <v>Juglans jamaicensis</v>
          </cell>
        </row>
        <row r="1702">
          <cell r="B1702" t="str">
            <v>Juglans major</v>
          </cell>
        </row>
        <row r="1703">
          <cell r="B1703" t="str">
            <v>Juglans mandshurica</v>
          </cell>
        </row>
        <row r="1704">
          <cell r="B1704" t="str">
            <v>Juglans microcarpa</v>
          </cell>
        </row>
        <row r="1705">
          <cell r="B1705" t="str">
            <v>Juglans neotropical</v>
          </cell>
        </row>
        <row r="1706">
          <cell r="B1706" t="str">
            <v>Juglans olanchana</v>
          </cell>
        </row>
        <row r="1707">
          <cell r="B1707" t="str">
            <v>Juglans peruviana</v>
          </cell>
        </row>
        <row r="1708">
          <cell r="B1708" t="str">
            <v>Juglans portoricensis</v>
          </cell>
        </row>
        <row r="1709">
          <cell r="B1709" t="str">
            <v>Juniperus ashei</v>
          </cell>
        </row>
        <row r="1710">
          <cell r="B1710" t="str">
            <v>Juniperus chinensis</v>
          </cell>
        </row>
        <row r="1711">
          <cell r="B1711" t="str">
            <v>Juniperus communis</v>
          </cell>
        </row>
        <row r="1712">
          <cell r="B1712" t="str">
            <v>Juniperus deppeana</v>
          </cell>
        </row>
        <row r="1713">
          <cell r="B1713" t="str">
            <v>Juniperus horizontalis</v>
          </cell>
        </row>
        <row r="1714">
          <cell r="B1714" t="str">
            <v>Juniperus lucayana</v>
          </cell>
        </row>
        <row r="1715">
          <cell r="B1715" t="str">
            <v>Juniperus monosperma</v>
          </cell>
        </row>
        <row r="1716">
          <cell r="B1716" t="str">
            <v>Juniperus occidentalis</v>
          </cell>
        </row>
        <row r="1717">
          <cell r="B1717" t="str">
            <v>Juniperus osteosperma</v>
          </cell>
        </row>
        <row r="1718">
          <cell r="B1718" t="str">
            <v>juniperus oxycedrus</v>
          </cell>
        </row>
        <row r="1719">
          <cell r="B1719" t="str">
            <v>Juniperus pachyphloea</v>
          </cell>
        </row>
        <row r="1720">
          <cell r="B1720" t="str">
            <v>Juniperus phoenicea</v>
          </cell>
        </row>
        <row r="1721">
          <cell r="B1721" t="str">
            <v>Juniperus rufescens</v>
          </cell>
        </row>
        <row r="1722">
          <cell r="B1722" t="str">
            <v>Juniperus sabina</v>
          </cell>
        </row>
        <row r="1723">
          <cell r="B1723" t="str">
            <v>Juniperus scopulorum</v>
          </cell>
        </row>
        <row r="1724">
          <cell r="B1724" t="str">
            <v>Juniperus squamata</v>
          </cell>
        </row>
        <row r="1725">
          <cell r="B1725" t="str">
            <v>Juniperus thurifera</v>
          </cell>
        </row>
        <row r="1726">
          <cell r="B1726" t="str">
            <v>Juniperus x media</v>
          </cell>
        </row>
        <row r="1727">
          <cell r="B1727" t="str">
            <v>Kailarsenia ochreata</v>
          </cell>
        </row>
        <row r="1728">
          <cell r="B1728" t="str">
            <v>Kalmia latifolia</v>
          </cell>
        </row>
        <row r="1729">
          <cell r="B1729" t="str">
            <v>Kalopanax septemlobus</v>
          </cell>
        </row>
        <row r="1730">
          <cell r="B1730" t="str">
            <v>Karwinskia humboldtiana</v>
          </cell>
        </row>
        <row r="1731">
          <cell r="B1731" t="str">
            <v>Khaya anthotheca</v>
          </cell>
        </row>
        <row r="1732">
          <cell r="B1732" t="str">
            <v>Khaya caudata</v>
          </cell>
        </row>
        <row r="1733">
          <cell r="B1733" t="str">
            <v>Khaya grandifoliola</v>
          </cell>
        </row>
        <row r="1734">
          <cell r="B1734" t="str">
            <v>Khaya ivorensis</v>
          </cell>
        </row>
        <row r="1735">
          <cell r="B1735" t="str">
            <v>Khaya madagascariensis</v>
          </cell>
        </row>
        <row r="1736">
          <cell r="B1736" t="str">
            <v>Khaya senegalensis</v>
          </cell>
        </row>
        <row r="1737">
          <cell r="B1737" t="str">
            <v>Kibatalia arborea</v>
          </cell>
        </row>
        <row r="1738">
          <cell r="B1738" t="str">
            <v>Kigelia africana</v>
          </cell>
        </row>
        <row r="1739">
          <cell r="B1739" t="str">
            <v>Kirkia wilmsii</v>
          </cell>
        </row>
        <row r="1740">
          <cell r="B1740" t="str">
            <v>Knema conferta</v>
          </cell>
        </row>
        <row r="1741">
          <cell r="B1741" t="str">
            <v>Knightia excelsa</v>
          </cell>
        </row>
        <row r="1742">
          <cell r="B1742" t="str">
            <v>Koeberlinea spinosa</v>
          </cell>
        </row>
        <row r="1743">
          <cell r="B1743" t="str">
            <v>Koelreuteria elegans</v>
          </cell>
        </row>
        <row r="1744">
          <cell r="B1744" t="str">
            <v>Koelreuteria paniculata</v>
          </cell>
        </row>
        <row r="1745">
          <cell r="B1745" t="str">
            <v>Koelrouteria apiculata</v>
          </cell>
        </row>
        <row r="1746">
          <cell r="B1746" t="str">
            <v>Koelrouteria spinosa</v>
          </cell>
        </row>
        <row r="1747">
          <cell r="B1747" t="str">
            <v>Kokoona reflexa</v>
          </cell>
        </row>
        <row r="1748">
          <cell r="B1748" t="str">
            <v>Koompassia beccariana</v>
          </cell>
        </row>
        <row r="1749">
          <cell r="B1749" t="str">
            <v>Koompassia borneensis</v>
          </cell>
        </row>
        <row r="1750">
          <cell r="B1750" t="str">
            <v>Koompassia parviflora</v>
          </cell>
        </row>
        <row r="1751">
          <cell r="B1751" t="str">
            <v>Laburnum alpinum</v>
          </cell>
        </row>
        <row r="1752">
          <cell r="B1752" t="str">
            <v>Laburnum amagyroides</v>
          </cell>
        </row>
        <row r="1753">
          <cell r="B1753" t="str">
            <v>Laburnum anogyroides</v>
          </cell>
        </row>
        <row r="1754">
          <cell r="B1754" t="str">
            <v>Laburnum x watereri</v>
          </cell>
        </row>
        <row r="1755">
          <cell r="B1755" t="str">
            <v>Lacmellea edulis</v>
          </cell>
        </row>
        <row r="1756">
          <cell r="B1756" t="str">
            <v>Lacmellea utilis</v>
          </cell>
        </row>
        <row r="1757">
          <cell r="B1757" t="str">
            <v>Laetia thamnia</v>
          </cell>
        </row>
        <row r="1758">
          <cell r="B1758" t="str">
            <v>Lafoensia punicifolia</v>
          </cell>
        </row>
        <row r="1759">
          <cell r="B1759" t="str">
            <v>Lagarostrobos franklinii</v>
          </cell>
        </row>
        <row r="1760">
          <cell r="B1760" t="str">
            <v>Lagerstroemia flos-reginae</v>
          </cell>
        </row>
        <row r="1761">
          <cell r="B1761" t="str">
            <v>Lagerstroemia floss-regina</v>
          </cell>
        </row>
        <row r="1762">
          <cell r="B1762" t="str">
            <v>lagerstroemia indica</v>
          </cell>
        </row>
        <row r="1763">
          <cell r="B1763" t="str">
            <v>Lagerstroemia loudonii</v>
          </cell>
        </row>
        <row r="1764">
          <cell r="B1764" t="str">
            <v>Lagerstroemia macrocarpa</v>
          </cell>
        </row>
        <row r="1765">
          <cell r="B1765" t="str">
            <v>Lagerstroemia speciosa</v>
          </cell>
        </row>
        <row r="1766">
          <cell r="B1766" t="str">
            <v>Laguniaria patersonia</v>
          </cell>
        </row>
        <row r="1767">
          <cell r="B1767" t="str">
            <v>Lansium javanicum</v>
          </cell>
        </row>
        <row r="1768">
          <cell r="B1768" t="str">
            <v>Larix alaskensis</v>
          </cell>
        </row>
        <row r="1769">
          <cell r="B1769" t="str">
            <v>Larix americana</v>
          </cell>
        </row>
        <row r="1770">
          <cell r="B1770" t="str">
            <v>Larix dahurica</v>
          </cell>
        </row>
        <row r="1771">
          <cell r="B1771" t="str">
            <v>Larix gmelini</v>
          </cell>
        </row>
        <row r="1772">
          <cell r="B1772" t="str">
            <v>Larix kaempferi</v>
          </cell>
        </row>
        <row r="1773">
          <cell r="B1773" t="str">
            <v>Larix larcina</v>
          </cell>
        </row>
        <row r="1774">
          <cell r="B1774" t="str">
            <v>Larix lyalli</v>
          </cell>
        </row>
        <row r="1775">
          <cell r="B1775" t="str">
            <v>Larix microcarpa</v>
          </cell>
        </row>
        <row r="1776">
          <cell r="B1776" t="str">
            <v>larix russica</v>
          </cell>
        </row>
        <row r="1777">
          <cell r="B1777" t="str">
            <v>Larix sibirica</v>
          </cell>
        </row>
        <row r="1778">
          <cell r="B1778" t="str">
            <v>Larix x eurolepis</v>
          </cell>
        </row>
        <row r="1779">
          <cell r="B1779" t="str">
            <v>Larsenaika ochreata</v>
          </cell>
        </row>
        <row r="1780">
          <cell r="B1780" t="str">
            <v>Laurelia phillipiana</v>
          </cell>
        </row>
        <row r="1781">
          <cell r="B1781" t="str">
            <v>Laurus lucida</v>
          </cell>
        </row>
        <row r="1782">
          <cell r="B1782" t="str">
            <v>Laurus nobilis</v>
          </cell>
        </row>
        <row r="1783">
          <cell r="B1783" t="str">
            <v>Lecythis ampla</v>
          </cell>
        </row>
        <row r="1784">
          <cell r="B1784" t="str">
            <v>Lecythis confertifolia</v>
          </cell>
        </row>
        <row r="1785">
          <cell r="B1785" t="str">
            <v>Lecythis corrugata</v>
          </cell>
        </row>
        <row r="1786">
          <cell r="B1786" t="str">
            <v>Lecythis davisii</v>
          </cell>
        </row>
        <row r="1787">
          <cell r="B1787" t="str">
            <v>Lecythis lurida</v>
          </cell>
        </row>
        <row r="1788">
          <cell r="B1788" t="str">
            <v>Lecythis usitata</v>
          </cell>
        </row>
        <row r="1789">
          <cell r="B1789" t="str">
            <v>Lemurophoenix halleuxii</v>
          </cell>
        </row>
        <row r="1790">
          <cell r="B1790" t="str">
            <v>Leptospermum ericoides</v>
          </cell>
        </row>
        <row r="1791">
          <cell r="B1791" t="str">
            <v>Leptospermum laevigatum</v>
          </cell>
        </row>
        <row r="1792">
          <cell r="B1792" t="str">
            <v>Leptospermum scoparium</v>
          </cell>
        </row>
        <row r="1793">
          <cell r="B1793" t="str">
            <v>Letestua durissima</v>
          </cell>
        </row>
        <row r="1794">
          <cell r="B1794" t="str">
            <v>Leucaena pulverulenta</v>
          </cell>
        </row>
        <row r="1795">
          <cell r="B1795" t="str">
            <v>Libidibia ferrea</v>
          </cell>
        </row>
        <row r="1796">
          <cell r="B1796" t="str">
            <v>Libidibia granadillo</v>
          </cell>
        </row>
        <row r="1797">
          <cell r="B1797" t="str">
            <v>Libidibia pauciflora</v>
          </cell>
        </row>
        <row r="1798">
          <cell r="B1798" t="str">
            <v>Libidibia sclerocarpa</v>
          </cell>
        </row>
        <row r="1799">
          <cell r="B1799" t="str">
            <v>Licania affinis</v>
          </cell>
        </row>
        <row r="1800">
          <cell r="B1800" t="str">
            <v>Licania cuprea</v>
          </cell>
        </row>
        <row r="1801">
          <cell r="B1801" t="str">
            <v>Licania davillifolia</v>
          </cell>
        </row>
        <row r="1802">
          <cell r="B1802" t="str">
            <v>Licania divaricata</v>
          </cell>
        </row>
        <row r="1803">
          <cell r="B1803" t="str">
            <v>Licania guianensis</v>
          </cell>
        </row>
        <row r="1804">
          <cell r="B1804" t="str">
            <v>Licania heterophylla</v>
          </cell>
        </row>
        <row r="1805">
          <cell r="B1805" t="str">
            <v>Licania majuscula</v>
          </cell>
        </row>
        <row r="1806">
          <cell r="B1806" t="str">
            <v>Licania vernicosa</v>
          </cell>
        </row>
        <row r="1807">
          <cell r="B1807" t="str">
            <v>Licaria cayennensis</v>
          </cell>
        </row>
        <row r="1808">
          <cell r="B1808" t="str">
            <v>Licaria macrophylla</v>
          </cell>
        </row>
        <row r="1809">
          <cell r="B1809" t="str">
            <v>Licaria peckii</v>
          </cell>
        </row>
        <row r="1810">
          <cell r="B1810" t="str">
            <v>Licaria subbullata</v>
          </cell>
        </row>
        <row r="1811">
          <cell r="B1811" t="str">
            <v>Licaria vernicosa</v>
          </cell>
        </row>
        <row r="1812">
          <cell r="B1812" t="str">
            <v>ligustrum lucida</v>
          </cell>
        </row>
        <row r="1813">
          <cell r="B1813" t="str">
            <v>Ligustrum lucidum</v>
          </cell>
        </row>
        <row r="1814">
          <cell r="B1814" t="str">
            <v>Ligustrum sinensis</v>
          </cell>
        </row>
        <row r="1815">
          <cell r="B1815" t="str">
            <v>Ligustrum vulgare</v>
          </cell>
        </row>
        <row r="1816">
          <cell r="B1816" t="str">
            <v>Lindera benzoin</v>
          </cell>
        </row>
        <row r="1817">
          <cell r="B1817" t="str">
            <v>Liquidambar formosana</v>
          </cell>
        </row>
        <row r="1818">
          <cell r="B1818" t="str">
            <v>Liriosma cerafera</v>
          </cell>
        </row>
        <row r="1819">
          <cell r="B1819" t="str">
            <v>Litchi chinensis</v>
          </cell>
        </row>
        <row r="1820">
          <cell r="B1820" t="str">
            <v>lithocarpus densiflora</v>
          </cell>
        </row>
        <row r="1821">
          <cell r="B1821" t="str">
            <v>Lithocarpus edulis</v>
          </cell>
        </row>
        <row r="1822">
          <cell r="B1822" t="str">
            <v>Lithocarpus gracilis</v>
          </cell>
        </row>
        <row r="1823">
          <cell r="B1823" t="str">
            <v>Litsea cubeba</v>
          </cell>
        </row>
        <row r="1824">
          <cell r="B1824" t="str">
            <v>Litsea firma</v>
          </cell>
        </row>
        <row r="1825">
          <cell r="B1825" t="str">
            <v>Litsea glauca</v>
          </cell>
        </row>
        <row r="1826">
          <cell r="B1826" t="str">
            <v>Litsea odorifera</v>
          </cell>
        </row>
        <row r="1827">
          <cell r="B1827" t="str">
            <v>Litsea tomentosa</v>
          </cell>
        </row>
        <row r="1828">
          <cell r="B1828" t="str">
            <v>Livistonea chinensis</v>
          </cell>
        </row>
        <row r="1829">
          <cell r="B1829" t="str">
            <v>Lonchocarpus capassa</v>
          </cell>
        </row>
        <row r="1830">
          <cell r="B1830" t="str">
            <v>Lonchocarpus minimiflorus</v>
          </cell>
        </row>
        <row r="1831">
          <cell r="B1831" t="str">
            <v>Lonchocarpus rugosis</v>
          </cell>
        </row>
        <row r="1832">
          <cell r="B1832" t="str">
            <v>Lonchocarpus violaceus</v>
          </cell>
        </row>
        <row r="1833">
          <cell r="B1833" t="str">
            <v>Lonchocarpus xuul</v>
          </cell>
        </row>
        <row r="1834">
          <cell r="B1834" t="str">
            <v>Lonicera ciliosa</v>
          </cell>
        </row>
        <row r="1835">
          <cell r="B1835" t="str">
            <v>Lonicera deflexicalix</v>
          </cell>
        </row>
        <row r="1836">
          <cell r="B1836" t="str">
            <v>Lonicera fernandii</v>
          </cell>
        </row>
        <row r="1837">
          <cell r="B1837" t="str">
            <v>Lonicera maackii</v>
          </cell>
        </row>
        <row r="1838">
          <cell r="B1838" t="str">
            <v>Lophira alata</v>
          </cell>
        </row>
        <row r="1839">
          <cell r="B1839" t="str">
            <v>Lophopetalum beccarianum</v>
          </cell>
        </row>
        <row r="1840">
          <cell r="B1840" t="str">
            <v>Lophopetalum multinervium</v>
          </cell>
        </row>
        <row r="1841">
          <cell r="B1841" t="str">
            <v>Lophopetalum subovatum</v>
          </cell>
        </row>
        <row r="1842">
          <cell r="B1842" t="str">
            <v>Lophostemon confertus</v>
          </cell>
        </row>
        <row r="1843">
          <cell r="B1843" t="str">
            <v>Lovoa brownii</v>
          </cell>
        </row>
        <row r="1844">
          <cell r="B1844" t="str">
            <v>Loxopterygium grisebachii</v>
          </cell>
        </row>
        <row r="1845">
          <cell r="B1845" t="str">
            <v>Lucuma micrantha</v>
          </cell>
        </row>
        <row r="1846">
          <cell r="B1846" t="str">
            <v>Luehea speciosa</v>
          </cell>
        </row>
        <row r="1847">
          <cell r="B1847" t="str">
            <v>Lueheopsis rugosa</v>
          </cell>
        </row>
        <row r="1848">
          <cell r="B1848" t="str">
            <v>Lueheopsis sagoti</v>
          </cell>
        </row>
        <row r="1849">
          <cell r="B1849" t="str">
            <v>Lueheopsis utilis</v>
          </cell>
        </row>
        <row r="1850">
          <cell r="B1850" t="str">
            <v>Lyonia ferruginea</v>
          </cell>
        </row>
        <row r="1851">
          <cell r="B1851" t="str">
            <v>Lyonia ovalifolia</v>
          </cell>
        </row>
        <row r="1852">
          <cell r="B1852" t="str">
            <v>Lyonia trucata</v>
          </cell>
        </row>
        <row r="1853">
          <cell r="B1853" t="str">
            <v>Lyonothamnus floribundus</v>
          </cell>
        </row>
        <row r="1854">
          <cell r="B1854" t="str">
            <v>Lysicarpus angustifolia</v>
          </cell>
        </row>
        <row r="1855">
          <cell r="B1855" t="str">
            <v>Lysiloma latisisquum</v>
          </cell>
        </row>
        <row r="1856">
          <cell r="B1856" t="str">
            <v>Lysiloma sabicu</v>
          </cell>
        </row>
        <row r="1857">
          <cell r="B1857" t="str">
            <v>Lysiphyllum caronii</v>
          </cell>
        </row>
        <row r="1858">
          <cell r="B1858" t="str">
            <v>Lysiphyllum cunninghamii</v>
          </cell>
        </row>
        <row r="1859">
          <cell r="B1859" t="str">
            <v>Lysiphyllum gilvum</v>
          </cell>
        </row>
        <row r="1860">
          <cell r="B1860" t="str">
            <v>Maackia amurensis</v>
          </cell>
        </row>
        <row r="1861">
          <cell r="B1861" t="str">
            <v>Macadamia ingetrifolia</v>
          </cell>
        </row>
        <row r="1862">
          <cell r="B1862" t="str">
            <v>Macadamia tetraphylla</v>
          </cell>
        </row>
        <row r="1863">
          <cell r="B1863" t="str">
            <v>Macaranga gigantea</v>
          </cell>
        </row>
        <row r="1864">
          <cell r="B1864" t="str">
            <v>Macaranga hypoleuca</v>
          </cell>
        </row>
        <row r="1865">
          <cell r="B1865" t="str">
            <v>Macaranga tanarius</v>
          </cell>
        </row>
        <row r="1866">
          <cell r="B1866" t="str">
            <v>Machaerium aculeatum</v>
          </cell>
        </row>
        <row r="1867">
          <cell r="B1867" t="str">
            <v>Machaerium aliatum</v>
          </cell>
        </row>
        <row r="1868">
          <cell r="B1868" t="str">
            <v>Machaerium brasiliense</v>
          </cell>
        </row>
        <row r="1869">
          <cell r="B1869" t="str">
            <v>Machaerium firmum</v>
          </cell>
        </row>
        <row r="1870">
          <cell r="B1870" t="str">
            <v>Machaerium frondosum</v>
          </cell>
        </row>
        <row r="1871">
          <cell r="B1871" t="str">
            <v>Machaerium leiophyllum</v>
          </cell>
        </row>
        <row r="1872">
          <cell r="B1872" t="str">
            <v>Machaerium lunatum</v>
          </cell>
        </row>
        <row r="1873">
          <cell r="B1873" t="str">
            <v>Machaerium luschrathianum</v>
          </cell>
        </row>
        <row r="1874">
          <cell r="B1874" t="str">
            <v>Machaerium pedicellatum</v>
          </cell>
        </row>
        <row r="1875">
          <cell r="B1875" t="str">
            <v>Machaerium schleroxylon</v>
          </cell>
        </row>
        <row r="1876">
          <cell r="B1876" t="str">
            <v>Machaerium thunbergii</v>
          </cell>
        </row>
        <row r="1877">
          <cell r="B1877" t="str">
            <v>Machaerium tipu</v>
          </cell>
        </row>
        <row r="1878">
          <cell r="B1878" t="str">
            <v>Machilus thunbergii</v>
          </cell>
        </row>
        <row r="1879">
          <cell r="B1879" t="str">
            <v>Maclura mora</v>
          </cell>
        </row>
        <row r="1880">
          <cell r="B1880" t="str">
            <v>Maclura tinctoria</v>
          </cell>
        </row>
        <row r="1881">
          <cell r="B1881" t="str">
            <v>Maclura tricuspidata</v>
          </cell>
        </row>
        <row r="1882">
          <cell r="B1882" t="str">
            <v>Macrohasseltia macrterantha</v>
          </cell>
        </row>
        <row r="1883">
          <cell r="B1883" t="str">
            <v>Macrolobium bifolium</v>
          </cell>
        </row>
        <row r="1884">
          <cell r="B1884" t="str">
            <v>Macropteranthes montana</v>
          </cell>
        </row>
        <row r="1885">
          <cell r="B1885" t="str">
            <v>Madhuca beti</v>
          </cell>
        </row>
        <row r="1886">
          <cell r="B1886" t="str">
            <v>Madhuca crassipes</v>
          </cell>
        </row>
        <row r="1887">
          <cell r="B1887" t="str">
            <v>Maesopsis emini</v>
          </cell>
        </row>
        <row r="1888">
          <cell r="B1888" t="str">
            <v>Magnolia chempaka</v>
          </cell>
        </row>
        <row r="1889">
          <cell r="B1889" t="str">
            <v>Magnolia cordata</v>
          </cell>
        </row>
        <row r="1890">
          <cell r="B1890" t="str">
            <v>Magnolia frasierii</v>
          </cell>
        </row>
        <row r="1891">
          <cell r="B1891" t="str">
            <v>Magnolia kobus</v>
          </cell>
        </row>
        <row r="1892">
          <cell r="B1892" t="str">
            <v>Magnolia macrophylla</v>
          </cell>
        </row>
        <row r="1893">
          <cell r="B1893" t="str">
            <v>Magnolia microcarpa</v>
          </cell>
        </row>
        <row r="1894">
          <cell r="B1894" t="str">
            <v>Magnolia obovata</v>
          </cell>
        </row>
        <row r="1895">
          <cell r="B1895" t="str">
            <v>Magnolia salicifolia</v>
          </cell>
        </row>
        <row r="1896">
          <cell r="B1896" t="str">
            <v>Magnolia sprengeri</v>
          </cell>
        </row>
        <row r="1897">
          <cell r="B1897" t="str">
            <v>Magnolia tripetala</v>
          </cell>
        </row>
        <row r="1898">
          <cell r="B1898" t="str">
            <v>Magnolia x soulangiana</v>
          </cell>
        </row>
        <row r="1899">
          <cell r="B1899" t="str">
            <v>Mahonia fremontii</v>
          </cell>
        </row>
        <row r="1900">
          <cell r="B1900" t="str">
            <v>Mallotus japonicus</v>
          </cell>
        </row>
        <row r="1901">
          <cell r="B1901" t="str">
            <v>Malmea depressa</v>
          </cell>
        </row>
        <row r="1902">
          <cell r="B1902" t="str">
            <v>Malouetia flavescens</v>
          </cell>
        </row>
        <row r="1903">
          <cell r="B1903" t="str">
            <v>Malpighia emarginata</v>
          </cell>
        </row>
        <row r="1904">
          <cell r="B1904" t="str">
            <v>Malus angustifolia</v>
          </cell>
        </row>
        <row r="1905">
          <cell r="B1905" t="str">
            <v>Malus baccata</v>
          </cell>
        </row>
        <row r="1906">
          <cell r="B1906" t="str">
            <v>Malus diversifolia</v>
          </cell>
        </row>
        <row r="1907">
          <cell r="B1907" t="str">
            <v>Malus domestica</v>
          </cell>
        </row>
        <row r="1908">
          <cell r="B1908" t="str">
            <v>Malus fusca</v>
          </cell>
        </row>
        <row r="1909">
          <cell r="B1909" t="str">
            <v>Malus hupehensis</v>
          </cell>
        </row>
        <row r="1910">
          <cell r="B1910" t="str">
            <v>Malus ioensis</v>
          </cell>
        </row>
        <row r="1911">
          <cell r="B1911" t="str">
            <v>Malus mandchurica</v>
          </cell>
        </row>
        <row r="1912">
          <cell r="B1912" t="str">
            <v>Malus prunifolia</v>
          </cell>
        </row>
        <row r="1913">
          <cell r="B1913" t="str">
            <v>malus rivularis</v>
          </cell>
        </row>
        <row r="1914">
          <cell r="B1914" t="str">
            <v>Malus sieboldii</v>
          </cell>
        </row>
        <row r="1915">
          <cell r="B1915" t="str">
            <v>Malus sikkimensis</v>
          </cell>
        </row>
        <row r="1916">
          <cell r="B1916" t="str">
            <v>Malus sylvestris</v>
          </cell>
        </row>
        <row r="1917">
          <cell r="B1917" t="str">
            <v>Malus toringo</v>
          </cell>
        </row>
        <row r="1918">
          <cell r="B1918" t="str">
            <v>Malus tschonoski</v>
          </cell>
        </row>
        <row r="1919">
          <cell r="B1919" t="str">
            <v>Malus x gloriosa</v>
          </cell>
        </row>
        <row r="1920">
          <cell r="B1920" t="str">
            <v>Malus x moerlandsii</v>
          </cell>
        </row>
        <row r="1921">
          <cell r="B1921" t="str">
            <v>Mangifera austro-yunnanensis</v>
          </cell>
        </row>
        <row r="1922">
          <cell r="B1922" t="str">
            <v>Mangifera horsefieldia</v>
          </cell>
        </row>
        <row r="1923">
          <cell r="B1923" t="str">
            <v>Mangifera lagenifera</v>
          </cell>
        </row>
        <row r="1924">
          <cell r="B1924" t="str">
            <v>Mangifera zeylandica</v>
          </cell>
        </row>
        <row r="1925">
          <cell r="B1925" t="str">
            <v>Manicaria saccifera</v>
          </cell>
        </row>
        <row r="1926">
          <cell r="B1926" t="str">
            <v>Manihot glaziovii</v>
          </cell>
        </row>
        <row r="1927">
          <cell r="B1927" t="str">
            <v>Manilkara amazonica</v>
          </cell>
        </row>
        <row r="1928">
          <cell r="B1928" t="str">
            <v>Manilkara bahamensis</v>
          </cell>
        </row>
        <row r="1929">
          <cell r="B1929" t="str">
            <v>Manilkara chicle</v>
          </cell>
        </row>
        <row r="1930">
          <cell r="B1930" t="str">
            <v>Manilkara huberi</v>
          </cell>
        </row>
        <row r="1931">
          <cell r="B1931" t="str">
            <v>Manilkara kanosiensis</v>
          </cell>
        </row>
        <row r="1932">
          <cell r="B1932" t="str">
            <v>Manilkara kauki</v>
          </cell>
        </row>
        <row r="1933">
          <cell r="B1933" t="str">
            <v>Manilkara nitida</v>
          </cell>
        </row>
        <row r="1934">
          <cell r="B1934" t="str">
            <v>Manilkara riedleana</v>
          </cell>
        </row>
        <row r="1935">
          <cell r="B1935" t="str">
            <v>Manilkara zapotilla</v>
          </cell>
        </row>
        <row r="1936">
          <cell r="B1936" t="str">
            <v>Maprounea guianensis</v>
          </cell>
        </row>
        <row r="1937">
          <cell r="B1937" t="str">
            <v>Marlierea montana</v>
          </cell>
        </row>
        <row r="1938">
          <cell r="B1938" t="str">
            <v>Marojejya darianii</v>
          </cell>
        </row>
        <row r="1939">
          <cell r="B1939" t="str">
            <v>Martiodendron excelsum</v>
          </cell>
        </row>
        <row r="1940">
          <cell r="B1940" t="str">
            <v>Martiodendron mediterreanum</v>
          </cell>
        </row>
        <row r="1941">
          <cell r="B1941" t="str">
            <v>Martiodendron parviflorum</v>
          </cell>
        </row>
        <row r="1942">
          <cell r="B1942" t="str">
            <v>Martiusia excelsa</v>
          </cell>
        </row>
        <row r="1943">
          <cell r="B1943" t="str">
            <v>Martiusia parvifolium</v>
          </cell>
        </row>
        <row r="1944">
          <cell r="B1944" t="str">
            <v>Marurita flexuosa</v>
          </cell>
        </row>
        <row r="1945">
          <cell r="B1945" t="str">
            <v>Mascarenhasia arborescens</v>
          </cell>
        </row>
        <row r="1946">
          <cell r="B1946" t="str">
            <v>Mascarenhasia elastica</v>
          </cell>
        </row>
        <row r="1947">
          <cell r="B1947" t="str">
            <v>Mastichodendron foetidissima</v>
          </cell>
        </row>
        <row r="1948">
          <cell r="B1948" t="str">
            <v>Mastixia cuspidata</v>
          </cell>
        </row>
        <row r="1949">
          <cell r="B1949" t="str">
            <v>Matayba camptoneura</v>
          </cell>
        </row>
        <row r="1950">
          <cell r="B1950" t="str">
            <v>Matayba dardonoi</v>
          </cell>
        </row>
        <row r="1951">
          <cell r="B1951" t="str">
            <v>Matayba domingensis</v>
          </cell>
        </row>
        <row r="1952">
          <cell r="B1952" t="str">
            <v>Matayba guianensis</v>
          </cell>
        </row>
        <row r="1953">
          <cell r="B1953" t="str">
            <v>Matayba opaca</v>
          </cell>
        </row>
        <row r="1954">
          <cell r="B1954" t="str">
            <v>Matayba oppositifolia</v>
          </cell>
        </row>
        <row r="1955">
          <cell r="B1955" t="str">
            <v>Matudaea trinervia</v>
          </cell>
        </row>
        <row r="1956">
          <cell r="B1956" t="str">
            <v>Maytenus acuminata</v>
          </cell>
        </row>
        <row r="1957">
          <cell r="B1957" t="str">
            <v>Maytenus boaria</v>
          </cell>
        </row>
        <row r="1958">
          <cell r="B1958" t="str">
            <v>Maytenus cunninghamii</v>
          </cell>
        </row>
        <row r="1959">
          <cell r="B1959" t="str">
            <v>Maytenus cunninghammi</v>
          </cell>
        </row>
        <row r="1960">
          <cell r="B1960" t="str">
            <v>Maytenus disperma</v>
          </cell>
        </row>
        <row r="1961">
          <cell r="B1961" t="str">
            <v>Maytenus guatemalensis</v>
          </cell>
        </row>
        <row r="1962">
          <cell r="B1962" t="str">
            <v>Maytenus myrsinoides</v>
          </cell>
        </row>
        <row r="1963">
          <cell r="B1963" t="str">
            <v>Maytenus peduncularis</v>
          </cell>
        </row>
        <row r="1964">
          <cell r="B1964" t="str">
            <v>Melaleuca bracteata</v>
          </cell>
        </row>
        <row r="1965">
          <cell r="B1965" t="str">
            <v>Melaleuca decora</v>
          </cell>
        </row>
        <row r="1966">
          <cell r="B1966" t="str">
            <v>Melaleuca ericaefolia</v>
          </cell>
        </row>
        <row r="1967">
          <cell r="B1967" t="str">
            <v>Melaleuca genistifolia</v>
          </cell>
        </row>
        <row r="1968">
          <cell r="B1968" t="str">
            <v>Melaleuca glauca</v>
          </cell>
        </row>
        <row r="1969">
          <cell r="B1969" t="str">
            <v>Melaleuca glomerata</v>
          </cell>
        </row>
        <row r="1970">
          <cell r="B1970" t="str">
            <v>Melaleuca gunniana</v>
          </cell>
        </row>
        <row r="1971">
          <cell r="B1971" t="str">
            <v>Melaleuca hakeoides</v>
          </cell>
        </row>
        <row r="1972">
          <cell r="B1972" t="str">
            <v>Melaleuca hyssopifolia</v>
          </cell>
        </row>
        <row r="1973">
          <cell r="B1973" t="str">
            <v>Melaleuca leucodendra</v>
          </cell>
        </row>
        <row r="1974">
          <cell r="B1974" t="str">
            <v>Melaleuca linearifolia</v>
          </cell>
        </row>
        <row r="1975">
          <cell r="B1975" t="str">
            <v>Melaleuca maidenii</v>
          </cell>
        </row>
        <row r="1976">
          <cell r="B1976" t="str">
            <v>Melaleuca mimosoides</v>
          </cell>
        </row>
        <row r="1977">
          <cell r="B1977" t="str">
            <v>Melaleuca pauperiflora</v>
          </cell>
        </row>
        <row r="1978">
          <cell r="B1978" t="str">
            <v>Melaleuca preissiana</v>
          </cell>
        </row>
        <row r="1979">
          <cell r="B1979" t="str">
            <v>Melaleuca quinquenervia</v>
          </cell>
        </row>
        <row r="1980">
          <cell r="B1980" t="str">
            <v>Melaleuca sheathiana</v>
          </cell>
        </row>
        <row r="1981">
          <cell r="B1981" t="str">
            <v>Melaleuca tamariscina</v>
          </cell>
        </row>
        <row r="1982">
          <cell r="B1982" t="str">
            <v>Melanorrhoea aptera</v>
          </cell>
        </row>
        <row r="1983">
          <cell r="B1983" t="str">
            <v>Melanorrhoea laccifera</v>
          </cell>
        </row>
        <row r="1984">
          <cell r="B1984" t="str">
            <v>Melanorrhoea usitata</v>
          </cell>
        </row>
        <row r="1985">
          <cell r="B1985" t="str">
            <v>Melia australasicus</v>
          </cell>
        </row>
        <row r="1986">
          <cell r="B1986" t="str">
            <v>Melia burmanica</v>
          </cell>
        </row>
        <row r="1987">
          <cell r="B1987" t="str">
            <v>Melia dubia</v>
          </cell>
        </row>
        <row r="1988">
          <cell r="B1988" t="str">
            <v>Melia excelsa</v>
          </cell>
        </row>
        <row r="1989">
          <cell r="B1989" t="str">
            <v>Melicoccus bijugatis</v>
          </cell>
        </row>
        <row r="1990">
          <cell r="B1990" t="str">
            <v>Meliococcus bijugatus</v>
          </cell>
        </row>
        <row r="1991">
          <cell r="B1991" t="str">
            <v>Mespilus arborea</v>
          </cell>
        </row>
        <row r="1992">
          <cell r="B1992" t="str">
            <v>Mespilus germanica</v>
          </cell>
        </row>
        <row r="1993">
          <cell r="B1993" t="str">
            <v>Messerschmidia argentea</v>
          </cell>
        </row>
        <row r="1994">
          <cell r="B1994" t="str">
            <v>Messerschmidia syringaefolia</v>
          </cell>
        </row>
        <row r="1995">
          <cell r="B1995" t="str">
            <v>Mesua macrophylla</v>
          </cell>
        </row>
        <row r="1996">
          <cell r="B1996" t="str">
            <v>Mezzettia curtisii</v>
          </cell>
        </row>
        <row r="1997">
          <cell r="B1997" t="str">
            <v>Mezzettia parviflora</v>
          </cell>
        </row>
        <row r="1998">
          <cell r="B1998" t="str">
            <v>Mezzettia pauciflora</v>
          </cell>
        </row>
        <row r="1999">
          <cell r="B1999" t="str">
            <v>Mezzettia umbellata</v>
          </cell>
        </row>
        <row r="2000">
          <cell r="B2000" t="str">
            <v>Metasequoia glyptostroboides</v>
          </cell>
        </row>
        <row r="2001">
          <cell r="B2001" t="str">
            <v>Metopium toxiferum</v>
          </cell>
        </row>
        <row r="2002">
          <cell r="B2002" t="str">
            <v>Metrosideros excelsa</v>
          </cell>
        </row>
        <row r="2003">
          <cell r="B2003" t="str">
            <v>Metrosideros polymorpha</v>
          </cell>
        </row>
        <row r="2004">
          <cell r="B2004" t="str">
            <v>Metrosideros tomentosa</v>
          </cell>
        </row>
        <row r="2005">
          <cell r="B2005" t="str">
            <v>Michelia alba</v>
          </cell>
        </row>
        <row r="2006">
          <cell r="B2006" t="str">
            <v>Michelia compressa</v>
          </cell>
        </row>
        <row r="2007">
          <cell r="B2007" t="str">
            <v>Michelia montana</v>
          </cell>
        </row>
        <row r="2008">
          <cell r="B2008" t="str">
            <v>Miconia chrysophylla</v>
          </cell>
        </row>
        <row r="2009">
          <cell r="B2009" t="str">
            <v>Miconia guianensis</v>
          </cell>
        </row>
        <row r="2010">
          <cell r="B2010" t="str">
            <v>Miconia myriantha</v>
          </cell>
        </row>
        <row r="2011">
          <cell r="B2011" t="str">
            <v>Miconia nervosa</v>
          </cell>
        </row>
        <row r="2012">
          <cell r="B2012" t="str">
            <v>Miconia scorpioides</v>
          </cell>
        </row>
        <row r="2013">
          <cell r="B2013" t="str">
            <v>miconia serrulata</v>
          </cell>
        </row>
        <row r="2014">
          <cell r="B2014" t="str">
            <v>Micropholis gardnerianum</v>
          </cell>
        </row>
        <row r="2015">
          <cell r="B2015" t="str">
            <v>Micropholis venulosa</v>
          </cell>
        </row>
        <row r="2016">
          <cell r="B2016" t="str">
            <v>Microtropis japonica</v>
          </cell>
        </row>
        <row r="2017">
          <cell r="B2017" t="str">
            <v>Milicia excelsa</v>
          </cell>
        </row>
        <row r="2018">
          <cell r="B2018" t="str">
            <v>Milicia regia</v>
          </cell>
        </row>
        <row r="2019">
          <cell r="B2019" t="str">
            <v>Millettia japonica</v>
          </cell>
        </row>
        <row r="2020">
          <cell r="B2020" t="str">
            <v>Millettia laurentti</v>
          </cell>
        </row>
        <row r="2021">
          <cell r="B2021" t="str">
            <v>Millettia leucantha</v>
          </cell>
        </row>
        <row r="2022">
          <cell r="B2022" t="str">
            <v>Millettia Stuhlmannii</v>
          </cell>
        </row>
        <row r="2023">
          <cell r="B2023" t="str">
            <v>Millettia thonningii</v>
          </cell>
        </row>
        <row r="2024">
          <cell r="B2024" t="str">
            <v>Mimosa biuncifera</v>
          </cell>
        </row>
        <row r="2025">
          <cell r="B2025" t="str">
            <v>Mimusops amazonica</v>
          </cell>
        </row>
        <row r="2026">
          <cell r="B2026" t="str">
            <v>Mimusops balata</v>
          </cell>
        </row>
        <row r="2027">
          <cell r="B2027" t="str">
            <v>Mimusops caffra</v>
          </cell>
        </row>
        <row r="2028">
          <cell r="B2028" t="str">
            <v>Mimusops globosa</v>
          </cell>
        </row>
        <row r="2029">
          <cell r="B2029" t="str">
            <v>Mimusops heckii</v>
          </cell>
        </row>
        <row r="2030">
          <cell r="B2030" t="str">
            <v>Monocarpia marginalis</v>
          </cell>
        </row>
        <row r="2031">
          <cell r="B2031" t="str">
            <v>Monotoca glauca</v>
          </cell>
        </row>
        <row r="2032">
          <cell r="B2032" t="str">
            <v>Montezuma speciosissima</v>
          </cell>
        </row>
        <row r="2033">
          <cell r="B2033" t="str">
            <v>Moquinia polymorpha</v>
          </cell>
        </row>
        <row r="2034">
          <cell r="B2034" t="str">
            <v>Mora excelsa</v>
          </cell>
        </row>
        <row r="2035">
          <cell r="B2035" t="str">
            <v>Morinda citrifolia</v>
          </cell>
        </row>
        <row r="2036">
          <cell r="B2036" t="str">
            <v>Moringa oleifolia</v>
          </cell>
        </row>
        <row r="2037">
          <cell r="B2037" t="str">
            <v>Moringa olseifera</v>
          </cell>
        </row>
        <row r="2038">
          <cell r="B2038" t="str">
            <v>Moringa pterygosperma</v>
          </cell>
        </row>
        <row r="2039">
          <cell r="B2039" t="str">
            <v>Moronobea coccinea</v>
          </cell>
        </row>
        <row r="2040">
          <cell r="B2040" t="str">
            <v>Moronobea esculenta</v>
          </cell>
        </row>
        <row r="2041">
          <cell r="B2041" t="str">
            <v>Moronobea pulchra</v>
          </cell>
        </row>
        <row r="2042">
          <cell r="B2042" t="str">
            <v>Morus intermedia</v>
          </cell>
        </row>
        <row r="2043">
          <cell r="B2043" t="str">
            <v>Morus nigra</v>
          </cell>
        </row>
        <row r="2044">
          <cell r="B2044" t="str">
            <v>Mouriri guanensis</v>
          </cell>
        </row>
        <row r="2045">
          <cell r="B2045" t="str">
            <v>Mouriri guianensis</v>
          </cell>
        </row>
        <row r="2046">
          <cell r="B2046" t="str">
            <v>Mouriri huberi</v>
          </cell>
        </row>
        <row r="2047">
          <cell r="B2047" t="str">
            <v>Mouriri parvifolia</v>
          </cell>
        </row>
        <row r="2048">
          <cell r="B2048" t="str">
            <v>Mouriri sagotiana</v>
          </cell>
        </row>
        <row r="2049">
          <cell r="B2049" t="str">
            <v>Musanga smithii</v>
          </cell>
        </row>
        <row r="2050">
          <cell r="B2050" t="str">
            <v>Myoporum desertii</v>
          </cell>
        </row>
        <row r="2051">
          <cell r="B2051" t="str">
            <v>Myoporum insulare</v>
          </cell>
        </row>
        <row r="2052">
          <cell r="B2052" t="str">
            <v>Myoporum laetum</v>
          </cell>
        </row>
        <row r="2053">
          <cell r="B2053" t="str">
            <v>Myoporum platycarpum</v>
          </cell>
        </row>
        <row r="2054">
          <cell r="B2054" t="str">
            <v>Myoporum sandwicense</v>
          </cell>
        </row>
        <row r="2055">
          <cell r="B2055" t="str">
            <v>Myrcia guianensis</v>
          </cell>
        </row>
        <row r="2056">
          <cell r="B2056" t="str">
            <v>Myrcia rufipila</v>
          </cell>
        </row>
        <row r="2057">
          <cell r="B2057" t="str">
            <v>Myrcianthes fragrans</v>
          </cell>
        </row>
        <row r="2058">
          <cell r="B2058" t="str">
            <v>Myrciaria floribunda</v>
          </cell>
        </row>
        <row r="2059">
          <cell r="B2059" t="str">
            <v>Myrica californica</v>
          </cell>
        </row>
        <row r="2060">
          <cell r="B2060" t="str">
            <v>Myrica cerifera</v>
          </cell>
        </row>
        <row r="2061">
          <cell r="B2061" t="str">
            <v>Myrica inodora</v>
          </cell>
        </row>
        <row r="2062">
          <cell r="B2062" t="str">
            <v>Myristica calocarpa</v>
          </cell>
        </row>
        <row r="2063">
          <cell r="B2063" t="str">
            <v>Myristica elliptica</v>
          </cell>
        </row>
        <row r="2064">
          <cell r="B2064" t="str">
            <v>Myristica sycocarpa</v>
          </cell>
        </row>
        <row r="2065">
          <cell r="B2065" t="str">
            <v>Myrocarpus balsamum</v>
          </cell>
        </row>
        <row r="2066">
          <cell r="B2066" t="str">
            <v>Myrocarpus frondosus</v>
          </cell>
        </row>
        <row r="2067">
          <cell r="B2067" t="str">
            <v>Myroxylon peruiferum</v>
          </cell>
        </row>
        <row r="2068">
          <cell r="B2068" t="str">
            <v>Myroxylon toluiferum</v>
          </cell>
        </row>
        <row r="2069">
          <cell r="B2069" t="str">
            <v>Nauclea gambir</v>
          </cell>
        </row>
        <row r="2070">
          <cell r="B2070" t="str">
            <v>Nauclea missiones</v>
          </cell>
        </row>
        <row r="2071">
          <cell r="B2071" t="str">
            <v>Nauclea orientalis</v>
          </cell>
        </row>
        <row r="2072">
          <cell r="B2072" t="str">
            <v>Nectandra ambigua</v>
          </cell>
        </row>
        <row r="2073">
          <cell r="B2073" t="str">
            <v>Nectandra bijuga</v>
          </cell>
        </row>
        <row r="2074">
          <cell r="B2074" t="str">
            <v>Nectandra coriacea</v>
          </cell>
        </row>
        <row r="2075">
          <cell r="B2075" t="str">
            <v>Nectandra cuspidata</v>
          </cell>
        </row>
        <row r="2076">
          <cell r="B2076" t="str">
            <v>Nectandra grandis</v>
          </cell>
        </row>
        <row r="2077">
          <cell r="B2077" t="str">
            <v>Nectandra lanceolata</v>
          </cell>
        </row>
        <row r="2078">
          <cell r="B2078" t="str">
            <v>Nectandra pisi</v>
          </cell>
        </row>
        <row r="2079">
          <cell r="B2079" t="str">
            <v>Neea cauliflora</v>
          </cell>
        </row>
        <row r="2080">
          <cell r="B2080" t="str">
            <v>Neea psychotrioides</v>
          </cell>
        </row>
        <row r="2081">
          <cell r="B2081" t="str">
            <v>Neesia altissima</v>
          </cell>
        </row>
        <row r="2082">
          <cell r="B2082" t="str">
            <v>Neobalanocarpus heimii</v>
          </cell>
        </row>
        <row r="2083">
          <cell r="B2083" t="str">
            <v>Neodypsis decaryi</v>
          </cell>
        </row>
        <row r="2084">
          <cell r="B2084" t="str">
            <v>Neohopea isoptera</v>
          </cell>
        </row>
        <row r="2085">
          <cell r="B2085" t="str">
            <v>Neolamarckia cadamba</v>
          </cell>
        </row>
        <row r="2086">
          <cell r="B2086" t="str">
            <v>Neolitsea sericea</v>
          </cell>
        </row>
        <row r="2087">
          <cell r="B2087" t="str">
            <v>Neomillspaughia emarginata</v>
          </cell>
        </row>
        <row r="2088">
          <cell r="B2088" t="str">
            <v>Neorites cassia</v>
          </cell>
        </row>
        <row r="2089">
          <cell r="B2089" t="str">
            <v>Neorites kevediana</v>
          </cell>
        </row>
        <row r="2090">
          <cell r="B2090" t="str">
            <v>Nephelium becarrianum</v>
          </cell>
        </row>
        <row r="2091">
          <cell r="B2091" t="str">
            <v>Nephelium cuspidatum</v>
          </cell>
        </row>
        <row r="2092">
          <cell r="B2092" t="str">
            <v>Nephelium lappaceum</v>
          </cell>
        </row>
        <row r="2093">
          <cell r="B2093" t="str">
            <v>Nephelium longan</v>
          </cell>
        </row>
        <row r="2094">
          <cell r="B2094" t="str">
            <v>Nephelium robustum</v>
          </cell>
        </row>
        <row r="2095">
          <cell r="B2095" t="str">
            <v>Nerium oleander</v>
          </cell>
        </row>
        <row r="2096">
          <cell r="B2096" t="str">
            <v>Noronhia emarginata</v>
          </cell>
        </row>
        <row r="2097">
          <cell r="B2097" t="str">
            <v>Notelaea ligustrina</v>
          </cell>
        </row>
        <row r="2098">
          <cell r="B2098" t="str">
            <v>Nothofagus antarctica</v>
          </cell>
        </row>
        <row r="2099">
          <cell r="B2099" t="str">
            <v>Nothofagus pumillo</v>
          </cell>
        </row>
        <row r="2100">
          <cell r="B2100" t="str">
            <v>Nothofagus x alpina</v>
          </cell>
        </row>
        <row r="2101">
          <cell r="B2101" t="str">
            <v>Nuytsia floribunda</v>
          </cell>
        </row>
        <row r="2102">
          <cell r="B2102" t="str">
            <v>Nyssa byflora</v>
          </cell>
        </row>
        <row r="2103">
          <cell r="B2103" t="str">
            <v>Nyssa uniflora</v>
          </cell>
        </row>
        <row r="2104">
          <cell r="B2104" t="str">
            <v>Ochroma bicolor</v>
          </cell>
        </row>
        <row r="2105">
          <cell r="B2105" t="str">
            <v>Ochroma boliviana</v>
          </cell>
        </row>
        <row r="2106">
          <cell r="B2106" t="str">
            <v>Ochroma concolor</v>
          </cell>
        </row>
        <row r="2107">
          <cell r="B2107" t="str">
            <v>Ochroma grandifolora</v>
          </cell>
        </row>
        <row r="2108">
          <cell r="B2108" t="str">
            <v>Ochroma lagopus</v>
          </cell>
        </row>
        <row r="2109">
          <cell r="B2109" t="str">
            <v>Ochroma limonensis</v>
          </cell>
        </row>
        <row r="2110">
          <cell r="B2110" t="str">
            <v>Ochroma peruviana</v>
          </cell>
        </row>
        <row r="2111">
          <cell r="B2111" t="str">
            <v>Ochroma tomentosa</v>
          </cell>
        </row>
        <row r="2112">
          <cell r="B2112" t="str">
            <v>Ochroma velutina</v>
          </cell>
        </row>
        <row r="2113">
          <cell r="B2113" t="str">
            <v>Ocotea aciphylla</v>
          </cell>
        </row>
        <row r="2114">
          <cell r="B2114" t="str">
            <v>Ocotea caudata</v>
          </cell>
        </row>
        <row r="2115">
          <cell r="B2115" t="str">
            <v>Ocotea fasciculata</v>
          </cell>
        </row>
        <row r="2116">
          <cell r="B2116" t="str">
            <v>Ocotea glomerata</v>
          </cell>
        </row>
        <row r="2117">
          <cell r="B2117" t="str">
            <v>Ocotea guianensis</v>
          </cell>
        </row>
        <row r="2118">
          <cell r="B2118" t="str">
            <v>Ocotea indirectinervia</v>
          </cell>
        </row>
        <row r="2119">
          <cell r="B2119" t="str">
            <v>Ocotea kenyensis</v>
          </cell>
        </row>
        <row r="2120">
          <cell r="B2120" t="str">
            <v>Ocotea machenheimii</v>
          </cell>
        </row>
        <row r="2121">
          <cell r="B2121" t="str">
            <v>Ocotea martiniana</v>
          </cell>
        </row>
        <row r="2122">
          <cell r="B2122" t="str">
            <v>Ocotea neesiana</v>
          </cell>
        </row>
        <row r="2123">
          <cell r="B2123" t="str">
            <v>Ocotea oblonga</v>
          </cell>
        </row>
        <row r="2124">
          <cell r="B2124" t="str">
            <v>Ocotea petalanthera</v>
          </cell>
        </row>
        <row r="2125">
          <cell r="B2125" t="str">
            <v>Ocotea porosa</v>
          </cell>
        </row>
        <row r="2126">
          <cell r="B2126" t="str">
            <v>Ocotea schomburgkiana</v>
          </cell>
        </row>
        <row r="2127">
          <cell r="B2127" t="str">
            <v>Ocotea splendens</v>
          </cell>
        </row>
        <row r="2128">
          <cell r="B2128" t="str">
            <v>Ocotea tomentella</v>
          </cell>
        </row>
        <row r="2129">
          <cell r="B2129" t="str">
            <v>Odontophyllum affine</v>
          </cell>
        </row>
        <row r="2130">
          <cell r="B2130" t="str">
            <v>Oenocarpus bacaba</v>
          </cell>
        </row>
        <row r="2131">
          <cell r="B2131" t="str">
            <v>Olea capensis</v>
          </cell>
        </row>
        <row r="2132">
          <cell r="B2132" t="str">
            <v>Olea capensis ssp. capensis</v>
          </cell>
        </row>
        <row r="2133">
          <cell r="B2133" t="str">
            <v>Olea capensis ssp. macrocarpa</v>
          </cell>
        </row>
        <row r="2134">
          <cell r="B2134" t="str">
            <v>Olea cunnihngamii</v>
          </cell>
        </row>
        <row r="2135">
          <cell r="B2135" t="str">
            <v>Olea sativa</v>
          </cell>
        </row>
        <row r="2136">
          <cell r="B2136" t="str">
            <v>Olearia argophylla</v>
          </cell>
        </row>
        <row r="2137">
          <cell r="B2137" t="str">
            <v>Olearia fragrantissima</v>
          </cell>
        </row>
        <row r="2138">
          <cell r="B2138" t="str">
            <v>Olneya tesota</v>
          </cell>
        </row>
        <row r="2139">
          <cell r="B2139" t="str">
            <v>Oreocallis pinnata</v>
          </cell>
        </row>
        <row r="2140">
          <cell r="B2140" t="str">
            <v>Oreocallis wickhami</v>
          </cell>
        </row>
        <row r="2141">
          <cell r="B2141" t="str">
            <v>Oreomunnea pterocarpa</v>
          </cell>
        </row>
        <row r="2142">
          <cell r="B2142" t="str">
            <v>Ormosia cambodiana</v>
          </cell>
        </row>
        <row r="2143">
          <cell r="B2143" t="str">
            <v>Ormosia coccinea</v>
          </cell>
        </row>
        <row r="2144">
          <cell r="B2144" t="str">
            <v>Ormosia coutinhoi</v>
          </cell>
        </row>
        <row r="2145">
          <cell r="B2145" t="str">
            <v>Ormosia micrantha</v>
          </cell>
        </row>
        <row r="2146">
          <cell r="B2146" t="str">
            <v>Ormosia nobilis</v>
          </cell>
        </row>
        <row r="2147">
          <cell r="B2147" t="str">
            <v>Ormosia paraensis</v>
          </cell>
        </row>
        <row r="2148">
          <cell r="B2148" t="str">
            <v>Osmanthus americanus</v>
          </cell>
        </row>
        <row r="2149">
          <cell r="B2149" t="str">
            <v>Osmanthus aquifolium</v>
          </cell>
        </row>
        <row r="2150">
          <cell r="B2150" t="str">
            <v>Osmanthus heterophyllus</v>
          </cell>
        </row>
        <row r="2151">
          <cell r="B2151" t="str">
            <v>Osmanthus ilicifolius</v>
          </cell>
        </row>
        <row r="2152">
          <cell r="B2152" t="str">
            <v>Osmanthus matsumuranus</v>
          </cell>
        </row>
        <row r="2153">
          <cell r="B2153" t="str">
            <v>Osmanthus sandwichensis</v>
          </cell>
        </row>
        <row r="2154">
          <cell r="B2154" t="str">
            <v>Ostrya baileyii</v>
          </cell>
        </row>
        <row r="2155">
          <cell r="B2155" t="str">
            <v>Ostrya carpinifolia</v>
          </cell>
        </row>
        <row r="2156">
          <cell r="B2156" t="str">
            <v>Ostrya italica</v>
          </cell>
        </row>
        <row r="2157">
          <cell r="B2157" t="str">
            <v>Ostrya japonica</v>
          </cell>
        </row>
        <row r="2158">
          <cell r="B2158" t="str">
            <v>Ostrya knowltonii</v>
          </cell>
        </row>
        <row r="2159">
          <cell r="B2159" t="str">
            <v>Ottoschulzia pallida</v>
          </cell>
        </row>
        <row r="2160">
          <cell r="B2160" t="str">
            <v>Owenia acidula</v>
          </cell>
        </row>
        <row r="2161">
          <cell r="B2161" t="str">
            <v>Owenia capitis-yorkii</v>
          </cell>
        </row>
        <row r="2162">
          <cell r="B2162" t="str">
            <v>Owenia venosa</v>
          </cell>
        </row>
        <row r="2163">
          <cell r="B2163" t="str">
            <v>Owenia vernicosa</v>
          </cell>
        </row>
        <row r="2164">
          <cell r="B2164" t="str">
            <v>Oxandra amazonica</v>
          </cell>
        </row>
        <row r="2165">
          <cell r="B2165" t="str">
            <v>Oxandra asbecki</v>
          </cell>
        </row>
        <row r="2166">
          <cell r="B2166" t="str">
            <v>Oxydendron arboreum</v>
          </cell>
        </row>
        <row r="2167">
          <cell r="B2167" t="str">
            <v>pagamea capitata</v>
          </cell>
        </row>
        <row r="2168">
          <cell r="B2168" t="str">
            <v>Pahudia rhomboides</v>
          </cell>
        </row>
        <row r="2169">
          <cell r="B2169" t="str">
            <v>Palaquium beccarianum</v>
          </cell>
        </row>
        <row r="2170">
          <cell r="B2170" t="str">
            <v>Palaquium cochlearifolium</v>
          </cell>
        </row>
        <row r="2171">
          <cell r="B2171" t="str">
            <v>Palaquium fijiensis</v>
          </cell>
        </row>
        <row r="2172">
          <cell r="B2172" t="str">
            <v>Palaquium gutta</v>
          </cell>
        </row>
        <row r="2173">
          <cell r="B2173" t="str">
            <v>Palaquium hexandrum</v>
          </cell>
        </row>
        <row r="2174">
          <cell r="B2174" t="str">
            <v>Palaquium hispidum</v>
          </cell>
        </row>
        <row r="2175">
          <cell r="B2175" t="str">
            <v>Palaquium horneii</v>
          </cell>
        </row>
        <row r="2176">
          <cell r="B2176" t="str">
            <v>Palaquium impressinervium</v>
          </cell>
        </row>
        <row r="2177">
          <cell r="B2177" t="str">
            <v>Palaquium maingayi</v>
          </cell>
        </row>
        <row r="2178">
          <cell r="B2178" t="str">
            <v>Palaquium obovatum</v>
          </cell>
        </row>
        <row r="2179">
          <cell r="B2179" t="str">
            <v>Palaquium regina-montium</v>
          </cell>
        </row>
        <row r="2180">
          <cell r="B2180" t="str">
            <v>Palaquium ridleyii</v>
          </cell>
        </row>
        <row r="2181">
          <cell r="B2181" t="str">
            <v>Palaquium rostratum</v>
          </cell>
        </row>
        <row r="2182">
          <cell r="B2182" t="str">
            <v>Palaquium semaram</v>
          </cell>
        </row>
        <row r="2183">
          <cell r="B2183" t="str">
            <v>Palaquium sumatranum</v>
          </cell>
        </row>
        <row r="2184">
          <cell r="B2184" t="str">
            <v>Palaquium walsurifolium</v>
          </cell>
        </row>
        <row r="2185">
          <cell r="B2185" t="str">
            <v>pandanus odoratissima</v>
          </cell>
        </row>
        <row r="2186">
          <cell r="B2186" t="str">
            <v>Pandanus tectorius</v>
          </cell>
        </row>
        <row r="2187">
          <cell r="B2187" t="str">
            <v>Panopsis rubra</v>
          </cell>
        </row>
        <row r="2188">
          <cell r="B2188" t="str">
            <v>Panopsis sessilifolia</v>
          </cell>
        </row>
        <row r="2189">
          <cell r="B2189" t="str">
            <v>Panzeria falcata</v>
          </cell>
        </row>
        <row r="2190">
          <cell r="B2190" t="str">
            <v>Paraberlinea bifoliolata</v>
          </cell>
        </row>
        <row r="2191">
          <cell r="B2191" t="str">
            <v>Parahancornia fasciculata</v>
          </cell>
        </row>
        <row r="2192">
          <cell r="B2192" t="str">
            <v>Parahancornia peruviana</v>
          </cell>
        </row>
        <row r="2193">
          <cell r="B2193" t="str">
            <v>Parahancornia surrogata</v>
          </cell>
        </row>
        <row r="2194">
          <cell r="B2194" t="str">
            <v>Parapiptadenia rigida</v>
          </cell>
        </row>
        <row r="2195">
          <cell r="B2195" t="str">
            <v>Paraserianthes falcataria</v>
          </cell>
        </row>
        <row r="2196">
          <cell r="B2196" t="str">
            <v>Paraserianthes procerae</v>
          </cell>
        </row>
        <row r="2197">
          <cell r="B2197" t="str">
            <v>Paraserianthes toona</v>
          </cell>
        </row>
        <row r="2198">
          <cell r="B2198" t="str">
            <v>Parashorea macrophylla</v>
          </cell>
        </row>
        <row r="2199">
          <cell r="B2199" t="str">
            <v>Parashorea parvifolia</v>
          </cell>
        </row>
        <row r="2200">
          <cell r="B2200" t="str">
            <v>Parashorea plicata</v>
          </cell>
        </row>
        <row r="2201">
          <cell r="B2201" t="str">
            <v>Parashorea smythiesii</v>
          </cell>
        </row>
        <row r="2202">
          <cell r="B2202" t="str">
            <v>Parashorea tomentella</v>
          </cell>
        </row>
        <row r="2203">
          <cell r="B2203" t="str">
            <v>Parinari curatelifolia</v>
          </cell>
        </row>
        <row r="2204">
          <cell r="B2204" t="str">
            <v>Parinari montana</v>
          </cell>
        </row>
        <row r="2205">
          <cell r="B2205" t="str">
            <v>Parinari oblongifolia</v>
          </cell>
        </row>
        <row r="2206">
          <cell r="B2206" t="str">
            <v>Parinari pelauensis</v>
          </cell>
        </row>
        <row r="2207">
          <cell r="B2207" t="str">
            <v>Parinari rubiginosa</v>
          </cell>
        </row>
        <row r="2208">
          <cell r="B2208" t="str">
            <v>Parishia sericea</v>
          </cell>
        </row>
        <row r="2209">
          <cell r="B2209" t="str">
            <v>Parkia fraterna</v>
          </cell>
        </row>
        <row r="2210">
          <cell r="B2210" t="str">
            <v>Parkia nitida</v>
          </cell>
        </row>
        <row r="2211">
          <cell r="B2211" t="str">
            <v>Parkia oppositifolia</v>
          </cell>
        </row>
        <row r="2212">
          <cell r="B2212" t="str">
            <v>Parkia roxburghii</v>
          </cell>
        </row>
        <row r="2213">
          <cell r="B2213" t="str">
            <v>Parkia streptocarpa</v>
          </cell>
        </row>
        <row r="2214">
          <cell r="B2214" t="str">
            <v>Parkia Ulei</v>
          </cell>
        </row>
        <row r="2215">
          <cell r="B2215" t="str">
            <v>Parkinsonia aculeata</v>
          </cell>
        </row>
        <row r="2216">
          <cell r="B2216" t="str">
            <v>Parrotia persica</v>
          </cell>
        </row>
        <row r="2217">
          <cell r="B2217" t="str">
            <v>Parthenocissus quinquefolia</v>
          </cell>
        </row>
        <row r="2218">
          <cell r="B2218" t="str">
            <v>Parthenocissus tricuspidata</v>
          </cell>
        </row>
        <row r="2219">
          <cell r="B2219" t="str">
            <v>Patagonia americana</v>
          </cell>
        </row>
        <row r="2220">
          <cell r="B2220" t="str">
            <v>Paulownia coreana</v>
          </cell>
        </row>
        <row r="2221">
          <cell r="B2221" t="str">
            <v>Payena leerii</v>
          </cell>
        </row>
        <row r="2222">
          <cell r="B2222" t="str">
            <v>Peltogyne amplissima</v>
          </cell>
        </row>
        <row r="2223">
          <cell r="B2223" t="str">
            <v>Peltogyne campestris</v>
          </cell>
        </row>
        <row r="2224">
          <cell r="B2224" t="str">
            <v>Peltogyne densiflora</v>
          </cell>
        </row>
        <row r="2225">
          <cell r="B2225" t="str">
            <v>Peltogyne discolor</v>
          </cell>
        </row>
        <row r="2226">
          <cell r="B2226" t="str">
            <v>Peltogyne floribunda</v>
          </cell>
        </row>
        <row r="2227">
          <cell r="B2227" t="str">
            <v>Peltogyne paraensis</v>
          </cell>
        </row>
        <row r="2228">
          <cell r="B2228" t="str">
            <v>Peltogyne pubescens</v>
          </cell>
        </row>
        <row r="2229">
          <cell r="B2229" t="str">
            <v>Peltogyne purpurea</v>
          </cell>
        </row>
        <row r="2230">
          <cell r="B2230" t="str">
            <v>Peltogyne riedeliana</v>
          </cell>
        </row>
        <row r="2231">
          <cell r="B2231" t="str">
            <v>Peltophorum africanum</v>
          </cell>
        </row>
        <row r="2232">
          <cell r="B2232" t="str">
            <v>Peltophorum arboreum</v>
          </cell>
        </row>
        <row r="2233">
          <cell r="B2233" t="str">
            <v>Peltophorum dubium</v>
          </cell>
        </row>
        <row r="2234">
          <cell r="B2234" t="str">
            <v>Peltophorum inerme</v>
          </cell>
        </row>
        <row r="2235">
          <cell r="B2235" t="str">
            <v>Peltophorum pterocarpum</v>
          </cell>
        </row>
        <row r="2236">
          <cell r="B2236" t="str">
            <v>Peltophorum racemosum</v>
          </cell>
        </row>
        <row r="2237">
          <cell r="B2237" t="str">
            <v>Peltophorum vogelianum</v>
          </cell>
        </row>
        <row r="2238">
          <cell r="B2238" t="str">
            <v>Pennantia cunninghamii</v>
          </cell>
        </row>
        <row r="2239">
          <cell r="B2239" t="str">
            <v>Pentace chartacea</v>
          </cell>
        </row>
        <row r="2240">
          <cell r="B2240" t="str">
            <v>Pentace curtisii</v>
          </cell>
        </row>
        <row r="2241">
          <cell r="B2241" t="str">
            <v>Pentace discolor</v>
          </cell>
        </row>
        <row r="2242">
          <cell r="B2242" t="str">
            <v>Pentace laxiflora</v>
          </cell>
        </row>
        <row r="2243">
          <cell r="B2243" t="str">
            <v>Pentaclethra filamentosa</v>
          </cell>
        </row>
        <row r="2244">
          <cell r="B2244" t="str">
            <v>Pentacme siamensis</v>
          </cell>
        </row>
        <row r="2245">
          <cell r="B2245" t="str">
            <v>Pentaspadon velutinus</v>
          </cell>
        </row>
        <row r="2246">
          <cell r="B2246" t="str">
            <v>Pera bicolor</v>
          </cell>
        </row>
        <row r="2247">
          <cell r="B2247" t="str">
            <v>Pera glabrata</v>
          </cell>
        </row>
        <row r="2248">
          <cell r="B2248" t="str">
            <v>Pericopsis elata</v>
          </cell>
        </row>
        <row r="2249">
          <cell r="B2249" t="str">
            <v>Persea bancana</v>
          </cell>
        </row>
        <row r="2250">
          <cell r="B2250" t="str">
            <v>Persea borbonica</v>
          </cell>
        </row>
        <row r="2251">
          <cell r="B2251" t="str">
            <v>Persea indica</v>
          </cell>
        </row>
        <row r="2252">
          <cell r="B2252" t="str">
            <v>Persea odoratissima</v>
          </cell>
        </row>
        <row r="2253">
          <cell r="B2253" t="str">
            <v>Persea pallustris</v>
          </cell>
        </row>
        <row r="2254">
          <cell r="B2254" t="str">
            <v>Persoonia falcata</v>
          </cell>
        </row>
        <row r="2255">
          <cell r="B2255" t="str">
            <v>Pertusadina eurhyncha</v>
          </cell>
        </row>
        <row r="2256">
          <cell r="B2256" t="str">
            <v>Petalostigma pubescens</v>
          </cell>
        </row>
        <row r="2257">
          <cell r="B2257" t="str">
            <v>Phebalium squameum</v>
          </cell>
        </row>
        <row r="2258">
          <cell r="B2258" t="str">
            <v>Phellodendron amurense</v>
          </cell>
        </row>
        <row r="2259">
          <cell r="B2259" t="str">
            <v>Phellodendron lavelieli</v>
          </cell>
        </row>
        <row r="2260">
          <cell r="B2260" t="str">
            <v>Phellodendron sachalinense</v>
          </cell>
        </row>
        <row r="2261">
          <cell r="B2261" t="str">
            <v>Philadelphus lewisii</v>
          </cell>
        </row>
        <row r="2262">
          <cell r="B2262" t="str">
            <v>Phoebe montana</v>
          </cell>
        </row>
        <row r="2263">
          <cell r="B2263" t="str">
            <v>Phoenix abyssinica</v>
          </cell>
        </row>
        <row r="2264">
          <cell r="B2264" t="str">
            <v>Phoenix canariensis</v>
          </cell>
        </row>
        <row r="2265">
          <cell r="B2265" t="str">
            <v>Phoenix dactylifera</v>
          </cell>
        </row>
        <row r="2266">
          <cell r="B2266" t="str">
            <v>Phoenix reclinata</v>
          </cell>
        </row>
        <row r="2267">
          <cell r="B2267" t="str">
            <v>Phoenix reticulata</v>
          </cell>
        </row>
        <row r="2268">
          <cell r="B2268" t="str">
            <v>Phoenix sylvestris</v>
          </cell>
        </row>
        <row r="2269">
          <cell r="B2269" t="str">
            <v>Photinia glabra</v>
          </cell>
        </row>
        <row r="2270">
          <cell r="B2270" t="str">
            <v>Photinia serrulata</v>
          </cell>
        </row>
        <row r="2271">
          <cell r="B2271" t="str">
            <v>Photinia villosa</v>
          </cell>
        </row>
        <row r="2272">
          <cell r="B2272" t="str">
            <v>Phyllirea latifolia</v>
          </cell>
        </row>
        <row r="2273">
          <cell r="B2273" t="str">
            <v>phyllocladus asplenifolius</v>
          </cell>
        </row>
        <row r="2274">
          <cell r="B2274" t="str">
            <v>Phyllocladus hypophyllus</v>
          </cell>
        </row>
        <row r="2275">
          <cell r="B2275" t="str">
            <v>Phyllostachys edulis</v>
          </cell>
        </row>
        <row r="2276">
          <cell r="B2276" t="str">
            <v>Phyllostylon rhamnoides</v>
          </cell>
        </row>
        <row r="2277">
          <cell r="B2277" t="str">
            <v>Phylogeiton zeyherii</v>
          </cell>
        </row>
        <row r="2278">
          <cell r="B2278" t="str">
            <v>Phylostylon brasiliense</v>
          </cell>
        </row>
        <row r="2279">
          <cell r="B2279" t="str">
            <v>Phylostylon rhamnioides</v>
          </cell>
        </row>
        <row r="2280">
          <cell r="B2280" t="str">
            <v>Physocarpus capitatus</v>
          </cell>
        </row>
        <row r="2281">
          <cell r="B2281" t="str">
            <v>Phytolacca dioica</v>
          </cell>
        </row>
        <row r="2282">
          <cell r="B2282" t="str">
            <v>Picconia excelsa</v>
          </cell>
        </row>
        <row r="2283">
          <cell r="B2283" t="str">
            <v>Picea abies</v>
          </cell>
        </row>
        <row r="2284">
          <cell r="B2284" t="str">
            <v>picea breweriana</v>
          </cell>
        </row>
        <row r="2285">
          <cell r="B2285" t="str">
            <v>Picea englemannii</v>
          </cell>
        </row>
        <row r="2286">
          <cell r="B2286" t="str">
            <v>Picea excelsa</v>
          </cell>
        </row>
        <row r="2287">
          <cell r="B2287" t="str">
            <v>Picea fennica</v>
          </cell>
        </row>
        <row r="2288">
          <cell r="B2288" t="str">
            <v>picea jezoensis</v>
          </cell>
        </row>
        <row r="2289">
          <cell r="B2289" t="str">
            <v>Picea kamtschatkensis</v>
          </cell>
        </row>
        <row r="2290">
          <cell r="B2290" t="str">
            <v>picea koraiensis</v>
          </cell>
        </row>
        <row r="2291">
          <cell r="B2291" t="str">
            <v>Picea koyamae</v>
          </cell>
        </row>
        <row r="2292">
          <cell r="B2292" t="str">
            <v>Picea obovata</v>
          </cell>
        </row>
        <row r="2293">
          <cell r="B2293" t="str">
            <v>Picea omorica</v>
          </cell>
        </row>
        <row r="2294">
          <cell r="B2294" t="str">
            <v>picea pungens</v>
          </cell>
        </row>
        <row r="2295">
          <cell r="B2295" t="str">
            <v>Picea rostratum</v>
          </cell>
        </row>
        <row r="2296">
          <cell r="B2296" t="str">
            <v>Picrodendron macrocardium</v>
          </cell>
        </row>
        <row r="2297">
          <cell r="B2297" t="str">
            <v>Pilgerodendron uviferum</v>
          </cell>
        </row>
        <row r="2298">
          <cell r="B2298" t="str">
            <v>Pimenta dioica</v>
          </cell>
        </row>
        <row r="2299">
          <cell r="B2299" t="str">
            <v>Pimenta officinales</v>
          </cell>
        </row>
        <row r="2300">
          <cell r="B2300" t="str">
            <v>Pimenta pimenta</v>
          </cell>
        </row>
        <row r="2301">
          <cell r="B2301" t="str">
            <v>Pimenta racemosa</v>
          </cell>
        </row>
        <row r="2302">
          <cell r="B2302" t="str">
            <v>Pinanga phillipinensis</v>
          </cell>
        </row>
        <row r="2303">
          <cell r="B2303" t="str">
            <v>Pinus abicaulis</v>
          </cell>
        </row>
        <row r="2304">
          <cell r="B2304" t="str">
            <v>Pinus antoineana</v>
          </cell>
        </row>
        <row r="2305">
          <cell r="B2305" t="str">
            <v>Pinus apacheca</v>
          </cell>
        </row>
        <row r="2306">
          <cell r="B2306" t="str">
            <v>Pinus aristata</v>
          </cell>
        </row>
        <row r="2307">
          <cell r="B2307" t="str">
            <v>Pinus attentuata</v>
          </cell>
        </row>
        <row r="2308">
          <cell r="B2308" t="str">
            <v>pinus attenuata</v>
          </cell>
        </row>
        <row r="2309">
          <cell r="B2309" t="str">
            <v>Pinus australis</v>
          </cell>
        </row>
        <row r="2310">
          <cell r="B2310" t="str">
            <v>Pinus ayacahuite</v>
          </cell>
        </row>
        <row r="2311">
          <cell r="B2311" t="str">
            <v>pinus balfouriana</v>
          </cell>
        </row>
        <row r="2312">
          <cell r="B2312" t="str">
            <v>Pinus brevispica</v>
          </cell>
        </row>
        <row r="2313">
          <cell r="B2313" t="str">
            <v>Pinus brutia</v>
          </cell>
        </row>
        <row r="2314">
          <cell r="B2314" t="str">
            <v>Pinus bullata</v>
          </cell>
        </row>
        <row r="2315">
          <cell r="B2315" t="str">
            <v>Pinus bungeana</v>
          </cell>
        </row>
        <row r="2316">
          <cell r="B2316" t="str">
            <v>pinus canariensis</v>
          </cell>
        </row>
        <row r="2317">
          <cell r="B2317" t="str">
            <v>Pinus carabaea</v>
          </cell>
        </row>
        <row r="2318">
          <cell r="B2318" t="str">
            <v>Pinus cembra</v>
          </cell>
        </row>
        <row r="2319">
          <cell r="B2319" t="str">
            <v>pinus cembroides</v>
          </cell>
        </row>
        <row r="2320">
          <cell r="B2320" t="str">
            <v>Pinus coulteri</v>
          </cell>
        </row>
        <row r="2321">
          <cell r="B2321" t="str">
            <v>Pinus courtari</v>
          </cell>
        </row>
        <row r="2322">
          <cell r="B2322" t="str">
            <v>Pinus cubensis</v>
          </cell>
        </row>
        <row r="2323">
          <cell r="B2323" t="str">
            <v>pinus densiflora</v>
          </cell>
        </row>
        <row r="2324">
          <cell r="B2324" t="str">
            <v>Pinus devoniana</v>
          </cell>
        </row>
        <row r="2325">
          <cell r="B2325" t="str">
            <v>Pinus edulis</v>
          </cell>
        </row>
        <row r="2326">
          <cell r="B2326" t="str">
            <v>Pinus ellioti</v>
          </cell>
        </row>
        <row r="2327">
          <cell r="B2327" t="str">
            <v>Pinus englemanni</v>
          </cell>
        </row>
        <row r="2328">
          <cell r="B2328" t="str">
            <v>pinus flexilis</v>
          </cell>
        </row>
        <row r="2329">
          <cell r="B2329" t="str">
            <v>Pinus greggi</v>
          </cell>
        </row>
        <row r="2330">
          <cell r="B2330" t="str">
            <v>Pinus greggii</v>
          </cell>
        </row>
        <row r="2331">
          <cell r="B2331" t="str">
            <v>Pinus halapensis</v>
          </cell>
        </row>
        <row r="2332">
          <cell r="B2332" t="str">
            <v>pinus halepensis</v>
          </cell>
        </row>
        <row r="2333">
          <cell r="B2333" t="str">
            <v>Pinus hamata</v>
          </cell>
        </row>
        <row r="2334">
          <cell r="B2334" t="str">
            <v>Pinus jeffrey</v>
          </cell>
        </row>
        <row r="2335">
          <cell r="B2335" t="str">
            <v>Pinus jeffreyii</v>
          </cell>
        </row>
        <row r="2336">
          <cell r="B2336" t="str">
            <v>Pinus kesiya</v>
          </cell>
        </row>
        <row r="2337">
          <cell r="B2337" t="str">
            <v>Pinus khassya</v>
          </cell>
        </row>
        <row r="2338">
          <cell r="B2338" t="str">
            <v>pinus koraiensis</v>
          </cell>
        </row>
        <row r="2339">
          <cell r="B2339" t="str">
            <v>Pinus latteri</v>
          </cell>
        </row>
        <row r="2340">
          <cell r="B2340" t="str">
            <v>pinus leiophylla</v>
          </cell>
        </row>
        <row r="2341">
          <cell r="B2341" t="str">
            <v>Pinus leucodermis</v>
          </cell>
        </row>
        <row r="2342">
          <cell r="B2342" t="str">
            <v>Pinus longaeva</v>
          </cell>
        </row>
        <row r="2343">
          <cell r="B2343" t="str">
            <v>Pinus luchuensis</v>
          </cell>
        </row>
        <row r="2344">
          <cell r="B2344" t="str">
            <v>Pinus massoniana</v>
          </cell>
        </row>
        <row r="2345">
          <cell r="B2345" t="str">
            <v>Pinus michoacana</v>
          </cell>
        </row>
        <row r="2346">
          <cell r="B2346" t="str">
            <v>pinus monophylla</v>
          </cell>
        </row>
        <row r="2347">
          <cell r="B2347" t="str">
            <v>pinus montana</v>
          </cell>
        </row>
        <row r="2348">
          <cell r="B2348" t="str">
            <v>pinus montezumae</v>
          </cell>
        </row>
        <row r="2349">
          <cell r="B2349" t="str">
            <v>pinus mugo</v>
          </cell>
        </row>
        <row r="2350">
          <cell r="B2350" t="str">
            <v>Pinus muricata</v>
          </cell>
        </row>
        <row r="2351">
          <cell r="B2351" t="str">
            <v>pinus parviflora</v>
          </cell>
        </row>
        <row r="2352">
          <cell r="B2352" t="str">
            <v>pinus pentaphylla</v>
          </cell>
        </row>
        <row r="2353">
          <cell r="B2353" t="str">
            <v>pinus pinea</v>
          </cell>
        </row>
        <row r="2354">
          <cell r="B2354" t="str">
            <v>Pinus pringiei</v>
          </cell>
        </row>
        <row r="2355">
          <cell r="B2355" t="str">
            <v>Pinus pringlei</v>
          </cell>
        </row>
        <row r="2356">
          <cell r="B2356" t="str">
            <v>Pinus pseudostrobus</v>
          </cell>
        </row>
        <row r="2357">
          <cell r="B2357" t="str">
            <v>Pinus psuedostrobus</v>
          </cell>
        </row>
        <row r="2358">
          <cell r="B2358" t="str">
            <v>Pinus puence</v>
          </cell>
        </row>
        <row r="2359">
          <cell r="B2359" t="str">
            <v>Pinus pungens</v>
          </cell>
        </row>
        <row r="2360">
          <cell r="B2360" t="str">
            <v>pinus quadrifolia</v>
          </cell>
        </row>
        <row r="2361">
          <cell r="B2361" t="str">
            <v>Pinus remota</v>
          </cell>
        </row>
        <row r="2362">
          <cell r="B2362" t="str">
            <v>Pinus roxburghii</v>
          </cell>
        </row>
        <row r="2363">
          <cell r="B2363" t="str">
            <v>Pinus sylvestris</v>
          </cell>
        </row>
        <row r="2364">
          <cell r="B2364" t="str">
            <v>Pinus taiwanensis</v>
          </cell>
        </row>
        <row r="2365">
          <cell r="B2365" t="str">
            <v>Pinus talwanensis</v>
          </cell>
        </row>
        <row r="2366">
          <cell r="B2366" t="str">
            <v>pinus thunbergii</v>
          </cell>
        </row>
        <row r="2367">
          <cell r="B2367" t="str">
            <v>pinus torreyana</v>
          </cell>
        </row>
        <row r="2368">
          <cell r="B2368" t="str">
            <v>pinus uncinata</v>
          </cell>
        </row>
        <row r="2369">
          <cell r="B2369" t="str">
            <v>Pinus walichiana</v>
          </cell>
        </row>
        <row r="2370">
          <cell r="B2370" t="str">
            <v>pinus wallichiana</v>
          </cell>
        </row>
        <row r="2371">
          <cell r="B2371" t="str">
            <v>Pinus veitchii</v>
          </cell>
        </row>
        <row r="2372">
          <cell r="B2372" t="str">
            <v>Pinus virginana</v>
          </cell>
        </row>
        <row r="2373">
          <cell r="B2373" t="str">
            <v>Piptadenia gabunensis</v>
          </cell>
        </row>
        <row r="2374">
          <cell r="B2374" t="str">
            <v>Piptadenia macrocarpa</v>
          </cell>
        </row>
        <row r="2375">
          <cell r="B2375" t="str">
            <v>Piptadenia suaveolens</v>
          </cell>
        </row>
        <row r="2376">
          <cell r="B2376" t="str">
            <v>Piscidia piscipula</v>
          </cell>
        </row>
        <row r="2377">
          <cell r="B2377" t="str">
            <v>Pisonia aculeata</v>
          </cell>
        </row>
        <row r="2378">
          <cell r="B2378" t="str">
            <v>Pisonia zapallo</v>
          </cell>
        </row>
        <row r="2379">
          <cell r="B2379" t="str">
            <v>Pistacia terebinthus</v>
          </cell>
        </row>
        <row r="2380">
          <cell r="B2380" t="str">
            <v>Pistacia vera</v>
          </cell>
        </row>
        <row r="2381">
          <cell r="B2381" t="str">
            <v>Pithecellobium acacioides</v>
          </cell>
        </row>
        <row r="2382">
          <cell r="B2382" t="str">
            <v>Pithecellobium albicans</v>
          </cell>
        </row>
        <row r="2383">
          <cell r="B2383" t="str">
            <v>Pithecellobium basijugum</v>
          </cell>
        </row>
        <row r="2384">
          <cell r="B2384" t="str">
            <v>Pithecellobium bubalinum</v>
          </cell>
        </row>
        <row r="2385">
          <cell r="B2385" t="str">
            <v>Pithecellobium cauliflorum</v>
          </cell>
        </row>
        <row r="2386">
          <cell r="B2386" t="str">
            <v>Pithecellobium collinum</v>
          </cell>
        </row>
        <row r="2387">
          <cell r="B2387" t="str">
            <v>Pithecellobium corymbosum</v>
          </cell>
        </row>
        <row r="2388">
          <cell r="B2388" t="str">
            <v>Pithecellobium dulce</v>
          </cell>
        </row>
        <row r="2389">
          <cell r="B2389" t="str">
            <v>Pithecellobium filamentosum</v>
          </cell>
        </row>
        <row r="2390">
          <cell r="B2390" t="str">
            <v>Pithecellobium flexicaule</v>
          </cell>
        </row>
        <row r="2391">
          <cell r="B2391" t="str">
            <v>Pithecellobium gonggrijpii</v>
          </cell>
        </row>
        <row r="2392">
          <cell r="B2392" t="str">
            <v>Pithecellobium guianensis</v>
          </cell>
        </row>
        <row r="2393">
          <cell r="B2393" t="str">
            <v>Pithecellobium jiringa</v>
          </cell>
        </row>
        <row r="2394">
          <cell r="B2394" t="str">
            <v>Pithecellobium mangense</v>
          </cell>
        </row>
        <row r="2395">
          <cell r="B2395" t="str">
            <v>Pithecellobium pedicellare</v>
          </cell>
        </row>
        <row r="2396">
          <cell r="B2396" t="str">
            <v>Pithecellobium scalare</v>
          </cell>
        </row>
        <row r="2397">
          <cell r="B2397" t="str">
            <v>Pithecellobium villiferum</v>
          </cell>
        </row>
        <row r="2398">
          <cell r="B2398" t="str">
            <v>Pittosporum confertiflorum</v>
          </cell>
        </row>
        <row r="2399">
          <cell r="B2399" t="str">
            <v>Pittosporum crassifolium</v>
          </cell>
        </row>
        <row r="2400">
          <cell r="B2400" t="str">
            <v>Pittosporum eugenioides</v>
          </cell>
        </row>
        <row r="2401">
          <cell r="B2401" t="str">
            <v>Pittosporum phillyreoides</v>
          </cell>
        </row>
        <row r="2402">
          <cell r="B2402" t="str">
            <v>Pittosporum tobira</v>
          </cell>
        </row>
        <row r="2403">
          <cell r="B2403" t="str">
            <v>Pittosporum umbellatum</v>
          </cell>
        </row>
        <row r="2404">
          <cell r="B2404" t="str">
            <v>pittosporum undulatum</v>
          </cell>
        </row>
        <row r="2405">
          <cell r="B2405" t="str">
            <v>Pittosporum viridiflorum</v>
          </cell>
        </row>
        <row r="2406">
          <cell r="B2406" t="str">
            <v>Planchonella maingayii</v>
          </cell>
        </row>
        <row r="2407">
          <cell r="B2407" t="str">
            <v>Planchonella papyracea</v>
          </cell>
        </row>
        <row r="2408">
          <cell r="B2408" t="str">
            <v>planchonella prohimaniana</v>
          </cell>
        </row>
        <row r="2409">
          <cell r="B2409" t="str">
            <v>Planchonia grandis</v>
          </cell>
        </row>
        <row r="2410">
          <cell r="B2410" t="str">
            <v>Planchonia valida</v>
          </cell>
        </row>
        <row r="2411">
          <cell r="B2411" t="str">
            <v>Planera aquatica</v>
          </cell>
        </row>
        <row r="2412">
          <cell r="B2412" t="str">
            <v>Platanus racemosa</v>
          </cell>
        </row>
        <row r="2413">
          <cell r="B2413" t="str">
            <v>Platanus wrightii</v>
          </cell>
        </row>
        <row r="2414">
          <cell r="B2414" t="str">
            <v>Platanus x acerifolia</v>
          </cell>
        </row>
        <row r="2415">
          <cell r="B2415" t="str">
            <v>Platanus x-acerifolia</v>
          </cell>
        </row>
        <row r="2416">
          <cell r="B2416" t="str">
            <v>Platonia esculenta</v>
          </cell>
        </row>
        <row r="2417">
          <cell r="B2417" t="str">
            <v>Platycarya stenoptera</v>
          </cell>
        </row>
        <row r="2418">
          <cell r="B2418" t="str">
            <v>Platycladus orientalis</v>
          </cell>
        </row>
        <row r="2419">
          <cell r="B2419" t="str">
            <v>Platymiscium dimorphandrum</v>
          </cell>
        </row>
        <row r="2420">
          <cell r="B2420" t="str">
            <v>Platymiscium duckeii</v>
          </cell>
        </row>
        <row r="2421">
          <cell r="B2421" t="str">
            <v>Platymiscium fragrans</v>
          </cell>
        </row>
        <row r="2422">
          <cell r="B2422" t="str">
            <v>Platymiscium nigrum</v>
          </cell>
        </row>
        <row r="2423">
          <cell r="B2423" t="str">
            <v>Platymiscium paraense</v>
          </cell>
        </row>
        <row r="2424">
          <cell r="B2424" t="str">
            <v>Platymiscium polystachyum</v>
          </cell>
        </row>
        <row r="2425">
          <cell r="B2425" t="str">
            <v>Platymiscium spp.</v>
          </cell>
        </row>
        <row r="2426">
          <cell r="B2426" t="str">
            <v>Pleiogynium cerasiferum</v>
          </cell>
        </row>
        <row r="2427">
          <cell r="B2427" t="str">
            <v>Pleiogynium timorense</v>
          </cell>
        </row>
        <row r="2428">
          <cell r="B2428" t="str">
            <v>Plumeria accuminata</v>
          </cell>
        </row>
        <row r="2429">
          <cell r="B2429" t="str">
            <v>Plumeria krugii</v>
          </cell>
        </row>
        <row r="2430">
          <cell r="B2430" t="str">
            <v>Plumeria obtusa</v>
          </cell>
        </row>
        <row r="2431">
          <cell r="B2431" t="str">
            <v>Podocarpus amara</v>
          </cell>
        </row>
        <row r="2432">
          <cell r="B2432" t="str">
            <v>Podocarpus amarus</v>
          </cell>
        </row>
        <row r="2433">
          <cell r="B2433" t="str">
            <v>Podocarpus blumei</v>
          </cell>
        </row>
        <row r="2434">
          <cell r="B2434" t="str">
            <v>Podocarpus dacrycarpa</v>
          </cell>
        </row>
        <row r="2435">
          <cell r="B2435" t="str">
            <v>Podocarpus elatus</v>
          </cell>
        </row>
        <row r="2436">
          <cell r="B2436" t="str">
            <v>Podocarpus falcatus</v>
          </cell>
        </row>
        <row r="2437">
          <cell r="B2437" t="str">
            <v>Podocarpus ferroguinea</v>
          </cell>
        </row>
        <row r="2438">
          <cell r="B2438" t="str">
            <v>Podocarpus gracilor</v>
          </cell>
        </row>
        <row r="2439">
          <cell r="B2439" t="str">
            <v>Podocarpus javanica</v>
          </cell>
        </row>
        <row r="2440">
          <cell r="B2440" t="str">
            <v>podocarpus javanicus</v>
          </cell>
        </row>
        <row r="2441">
          <cell r="B2441" t="str">
            <v>Podocarpus latifolius</v>
          </cell>
        </row>
        <row r="2442">
          <cell r="B2442" t="str">
            <v>Podocarpus lawrenceii</v>
          </cell>
        </row>
        <row r="2443">
          <cell r="B2443" t="str">
            <v>Podocarpus mannii</v>
          </cell>
        </row>
        <row r="2444">
          <cell r="B2444" t="str">
            <v>Podocarpus nagi</v>
          </cell>
        </row>
        <row r="2445">
          <cell r="B2445" t="str">
            <v>Podocarpus nerifolius</v>
          </cell>
        </row>
        <row r="2446">
          <cell r="B2446" t="str">
            <v>Podocarpus parlatorei</v>
          </cell>
        </row>
        <row r="2447">
          <cell r="B2447" t="str">
            <v>Podocarpus polystachyus</v>
          </cell>
        </row>
        <row r="2448">
          <cell r="B2448" t="str">
            <v>Podocarpus rumphii</v>
          </cell>
        </row>
        <row r="2449">
          <cell r="B2449" t="str">
            <v>Podophyllum hexandrum</v>
          </cell>
        </row>
        <row r="2450">
          <cell r="B2450" t="str">
            <v>Poeppigia excelsa</v>
          </cell>
        </row>
        <row r="2451">
          <cell r="B2451" t="str">
            <v>Poeppigia procera</v>
          </cell>
        </row>
        <row r="2452">
          <cell r="B2452" t="str">
            <v>Polyalthia longifolia</v>
          </cell>
        </row>
        <row r="2453">
          <cell r="B2453" t="str">
            <v>polyscias elegans</v>
          </cell>
        </row>
        <row r="2454">
          <cell r="B2454" t="str">
            <v>Polyscias nodosa</v>
          </cell>
        </row>
        <row r="2455">
          <cell r="B2455" t="str">
            <v>Pomaderris aspera</v>
          </cell>
        </row>
        <row r="2456">
          <cell r="B2456" t="str">
            <v>Pongamia glabra</v>
          </cell>
        </row>
        <row r="2457">
          <cell r="B2457" t="str">
            <v>Populus alba</v>
          </cell>
        </row>
        <row r="2458">
          <cell r="B2458" t="str">
            <v>Populus angustifolia</v>
          </cell>
        </row>
        <row r="2459">
          <cell r="B2459" t="str">
            <v>Populus arizonica</v>
          </cell>
        </row>
        <row r="2460">
          <cell r="B2460" t="str">
            <v>Populus davidiana</v>
          </cell>
        </row>
        <row r="2461">
          <cell r="B2461" t="str">
            <v>Populus fremonti</v>
          </cell>
        </row>
        <row r="2462">
          <cell r="B2462" t="str">
            <v>Populus grandidentata</v>
          </cell>
        </row>
        <row r="2463">
          <cell r="B2463" t="str">
            <v>Populus heterophylla</v>
          </cell>
        </row>
        <row r="2464">
          <cell r="B2464" t="str">
            <v>Populus koreana</v>
          </cell>
        </row>
        <row r="2465">
          <cell r="B2465" t="str">
            <v>Populus lasiocarpa</v>
          </cell>
        </row>
        <row r="2466">
          <cell r="B2466" t="str">
            <v>Populus maximowiczii</v>
          </cell>
        </row>
        <row r="2467">
          <cell r="B2467" t="str">
            <v>Populus nigra</v>
          </cell>
        </row>
        <row r="2468">
          <cell r="B2468" t="str">
            <v>Populus sargentii</v>
          </cell>
        </row>
        <row r="2469">
          <cell r="B2469" t="str">
            <v>Populus sargentii-plains</v>
          </cell>
        </row>
        <row r="2470">
          <cell r="B2470" t="str">
            <v>Populus serotina</v>
          </cell>
        </row>
        <row r="2471">
          <cell r="B2471" t="str">
            <v>Populus tacamahacca</v>
          </cell>
        </row>
        <row r="2472">
          <cell r="B2472" t="str">
            <v>Populus tremola</v>
          </cell>
        </row>
        <row r="2473">
          <cell r="B2473" t="str">
            <v>Populus wilsonii</v>
          </cell>
        </row>
        <row r="2474">
          <cell r="B2474" t="str">
            <v>Populus x canadensis</v>
          </cell>
        </row>
        <row r="2475">
          <cell r="B2475" t="str">
            <v>Posoqueria latifolia</v>
          </cell>
        </row>
        <row r="2476">
          <cell r="B2476" t="str">
            <v>Pourouma aspera</v>
          </cell>
        </row>
        <row r="2477">
          <cell r="B2477" t="str">
            <v>Pourouma guianensis</v>
          </cell>
        </row>
        <row r="2478">
          <cell r="B2478" t="str">
            <v>Pourouma tomentosa</v>
          </cell>
        </row>
        <row r="2479">
          <cell r="B2479" t="str">
            <v>Pouteria campechiana</v>
          </cell>
        </row>
        <row r="2480">
          <cell r="B2480" t="str">
            <v>Pouteria carabobensis</v>
          </cell>
        </row>
        <row r="2481">
          <cell r="B2481" t="str">
            <v>Pouteria cladantha</v>
          </cell>
        </row>
        <row r="2482">
          <cell r="B2482" t="str">
            <v>Pouteria englieri</v>
          </cell>
        </row>
        <row r="2483">
          <cell r="B2483" t="str">
            <v>Pouteria gardneriana</v>
          </cell>
        </row>
        <row r="2484">
          <cell r="B2484" t="str">
            <v>Pouteria gonggripii</v>
          </cell>
        </row>
        <row r="2485">
          <cell r="B2485" t="str">
            <v>Pouteria guianensis</v>
          </cell>
        </row>
        <row r="2486">
          <cell r="B2486" t="str">
            <v>Pouteria hispida</v>
          </cell>
        </row>
        <row r="2487">
          <cell r="B2487" t="str">
            <v>Pouteria jenmannii</v>
          </cell>
        </row>
        <row r="2488">
          <cell r="B2488" t="str">
            <v>Pouteria macrophylla</v>
          </cell>
        </row>
        <row r="2489">
          <cell r="B2489" t="str">
            <v>Pouteria melinonii</v>
          </cell>
        </row>
        <row r="2490">
          <cell r="B2490" t="str">
            <v>Pouteria minutiflora</v>
          </cell>
        </row>
        <row r="2491">
          <cell r="B2491" t="str">
            <v>Pouteria reticulata</v>
          </cell>
        </row>
        <row r="2492">
          <cell r="B2492" t="str">
            <v>Pouteria sericea</v>
          </cell>
        </row>
        <row r="2493">
          <cell r="B2493" t="str">
            <v>Pouteria speciosa</v>
          </cell>
        </row>
        <row r="2494">
          <cell r="B2494" t="str">
            <v>Pouteria unilocularis</v>
          </cell>
        </row>
        <row r="2495">
          <cell r="B2495" t="str">
            <v>Pouteria venosa</v>
          </cell>
        </row>
        <row r="2496">
          <cell r="B2496" t="str">
            <v>Pradosia schomburghiana</v>
          </cell>
        </row>
        <row r="2497">
          <cell r="B2497" t="str">
            <v>pradosia schomburgkiana</v>
          </cell>
        </row>
        <row r="2498">
          <cell r="B2498" t="str">
            <v>Premna lignum-vitae</v>
          </cell>
        </row>
        <row r="2499">
          <cell r="B2499" t="str">
            <v>Premna obtusifolia</v>
          </cell>
        </row>
        <row r="2500">
          <cell r="B2500" t="str">
            <v>Prockia completa</v>
          </cell>
        </row>
        <row r="2501">
          <cell r="B2501" t="str">
            <v>Prockia crucis</v>
          </cell>
        </row>
        <row r="2502">
          <cell r="B2502" t="str">
            <v>Prockia grandiflora</v>
          </cell>
        </row>
        <row r="2503">
          <cell r="B2503" t="str">
            <v>Prosopis alba</v>
          </cell>
        </row>
        <row r="2504">
          <cell r="B2504" t="str">
            <v>Prosopis alpataco</v>
          </cell>
        </row>
        <row r="2505">
          <cell r="B2505" t="str">
            <v>Prosopis casadensis</v>
          </cell>
        </row>
        <row r="2506">
          <cell r="B2506" t="str">
            <v>Prosopis chilensis</v>
          </cell>
        </row>
        <row r="2507">
          <cell r="B2507" t="str">
            <v>Prosopis glandulosa</v>
          </cell>
        </row>
        <row r="2508">
          <cell r="B2508" t="str">
            <v>Prosopis kuntzei</v>
          </cell>
        </row>
        <row r="2509">
          <cell r="B2509" t="str">
            <v>Prosopis nigra</v>
          </cell>
        </row>
        <row r="2510">
          <cell r="B2510" t="str">
            <v>Prosopis pallida</v>
          </cell>
        </row>
        <row r="2511">
          <cell r="B2511" t="str">
            <v>Prosopis pubescens</v>
          </cell>
        </row>
        <row r="2512">
          <cell r="B2512" t="str">
            <v>Prosopis velutina</v>
          </cell>
        </row>
        <row r="2513">
          <cell r="B2513" t="str">
            <v>Protium copal</v>
          </cell>
        </row>
        <row r="2514">
          <cell r="B2514" t="str">
            <v>Protium guianense</v>
          </cell>
        </row>
        <row r="2515">
          <cell r="B2515" t="str">
            <v>Protium hostmanii</v>
          </cell>
        </row>
        <row r="2516">
          <cell r="B2516" t="str">
            <v>Protium tenufolium</v>
          </cell>
        </row>
        <row r="2517">
          <cell r="B2517" t="str">
            <v>Prunus africana</v>
          </cell>
        </row>
        <row r="2518">
          <cell r="B2518" t="str">
            <v>Prunus americana</v>
          </cell>
        </row>
        <row r="2519">
          <cell r="B2519" t="str">
            <v>Prunus amygdalus</v>
          </cell>
        </row>
        <row r="2520">
          <cell r="B2520" t="str">
            <v>Prunus armeniaca</v>
          </cell>
        </row>
        <row r="2521">
          <cell r="B2521" t="str">
            <v>prunus armenica</v>
          </cell>
        </row>
        <row r="2522">
          <cell r="B2522" t="str">
            <v>Prunus capuli</v>
          </cell>
        </row>
        <row r="2523">
          <cell r="B2523" t="str">
            <v>Prunus caroliniana</v>
          </cell>
        </row>
        <row r="2524">
          <cell r="B2524" t="str">
            <v>Prunus cerasifera</v>
          </cell>
        </row>
        <row r="2525">
          <cell r="B2525" t="str">
            <v>Prunus cerasifolia</v>
          </cell>
        </row>
        <row r="2526">
          <cell r="B2526" t="str">
            <v>prunus cerifera</v>
          </cell>
        </row>
        <row r="2527">
          <cell r="B2527" t="str">
            <v>Prunus domestica</v>
          </cell>
        </row>
        <row r="2528">
          <cell r="B2528" t="str">
            <v>prunus dulcis</v>
          </cell>
        </row>
        <row r="2529">
          <cell r="B2529" t="str">
            <v>prunus emarginata</v>
          </cell>
        </row>
        <row r="2530">
          <cell r="B2530" t="str">
            <v>Prunus grayana</v>
          </cell>
        </row>
        <row r="2531">
          <cell r="B2531" t="str">
            <v>Prunus insi a</v>
          </cell>
        </row>
        <row r="2532">
          <cell r="B2532" t="str">
            <v>Prunus jamasakura</v>
          </cell>
        </row>
        <row r="2533">
          <cell r="B2533" t="str">
            <v>prunus laurelcerasus</v>
          </cell>
        </row>
        <row r="2534">
          <cell r="B2534" t="str">
            <v>Prunus laurocerasus</v>
          </cell>
        </row>
        <row r="2535">
          <cell r="B2535" t="str">
            <v>Prunus lusitanica</v>
          </cell>
        </row>
        <row r="2536">
          <cell r="B2536" t="str">
            <v>Prunus lyonii</v>
          </cell>
        </row>
        <row r="2537">
          <cell r="B2537" t="str">
            <v>prunus maackii</v>
          </cell>
        </row>
        <row r="2538">
          <cell r="B2538" t="str">
            <v>Prunus mahaleb</v>
          </cell>
        </row>
        <row r="2539">
          <cell r="B2539" t="str">
            <v>prunus mandsurica</v>
          </cell>
        </row>
        <row r="2540">
          <cell r="B2540" t="str">
            <v>Prunus mexicana</v>
          </cell>
        </row>
        <row r="2541">
          <cell r="B2541" t="str">
            <v>Prunus montmorensis</v>
          </cell>
        </row>
        <row r="2542">
          <cell r="B2542" t="str">
            <v>Prunus mume</v>
          </cell>
        </row>
        <row r="2543">
          <cell r="B2543" t="str">
            <v>Prunus munsoniana</v>
          </cell>
        </row>
        <row r="2544">
          <cell r="B2544" t="str">
            <v>Prunus myrtifolia</v>
          </cell>
        </row>
        <row r="2545">
          <cell r="B2545" t="str">
            <v>Prunus padus</v>
          </cell>
        </row>
        <row r="2546">
          <cell r="B2546" t="str">
            <v>Prunus pennsylvanica</v>
          </cell>
        </row>
        <row r="2547">
          <cell r="B2547" t="str">
            <v>Prunus persica</v>
          </cell>
        </row>
        <row r="2548">
          <cell r="B2548" t="str">
            <v>Prunus salicina</v>
          </cell>
        </row>
        <row r="2549">
          <cell r="B2549" t="str">
            <v>Prunus serrulata</v>
          </cell>
        </row>
        <row r="2550">
          <cell r="B2550" t="str">
            <v>Prunus siberica</v>
          </cell>
        </row>
        <row r="2551">
          <cell r="B2551" t="str">
            <v>Prunus spinosa</v>
          </cell>
        </row>
        <row r="2552">
          <cell r="B2552" t="str">
            <v>Prunus subcordata</v>
          </cell>
        </row>
        <row r="2553">
          <cell r="B2553" t="str">
            <v>Prunus umbellata</v>
          </cell>
        </row>
        <row r="2554">
          <cell r="B2554" t="str">
            <v>prunus virginiana</v>
          </cell>
        </row>
        <row r="2555">
          <cell r="B2555" t="str">
            <v>Prunus x yedoensis</v>
          </cell>
        </row>
        <row r="2556">
          <cell r="B2556" t="str">
            <v>Pseudobombax munguba</v>
          </cell>
        </row>
        <row r="2557">
          <cell r="B2557" t="str">
            <v>Pseudolarix amabilis</v>
          </cell>
        </row>
        <row r="2558">
          <cell r="B2558" t="str">
            <v>Pseudopiptadenia psilostachya</v>
          </cell>
        </row>
        <row r="2559">
          <cell r="B2559" t="str">
            <v>Pseudotsuga macrocarpa</v>
          </cell>
        </row>
        <row r="2560">
          <cell r="B2560" t="str">
            <v>Pseudotsuga taxifolia</v>
          </cell>
        </row>
        <row r="2561">
          <cell r="B2561" t="str">
            <v>Pseudoweinmannia lachnocarpa</v>
          </cell>
        </row>
        <row r="2562">
          <cell r="B2562" t="str">
            <v>Psidium cattleianum</v>
          </cell>
        </row>
        <row r="2563">
          <cell r="B2563" t="str">
            <v>Psidium sartorianum</v>
          </cell>
        </row>
        <row r="2564">
          <cell r="B2564" t="str">
            <v>Psychotria mariniana</v>
          </cell>
        </row>
        <row r="2565">
          <cell r="B2565" t="str">
            <v>Ptelea trifoliata</v>
          </cell>
        </row>
        <row r="2566">
          <cell r="B2566" t="str">
            <v>Pterocarpus apalatoa</v>
          </cell>
        </row>
        <row r="2567">
          <cell r="B2567" t="str">
            <v>Pterocarpus cambodianus</v>
          </cell>
        </row>
        <row r="2568">
          <cell r="B2568" t="str">
            <v>Pterocarpus dalbergioides</v>
          </cell>
        </row>
        <row r="2569">
          <cell r="B2569" t="str">
            <v>Pterocarpus floribundus</v>
          </cell>
        </row>
        <row r="2570">
          <cell r="B2570" t="str">
            <v>Pterocarpus hayesii</v>
          </cell>
        </row>
        <row r="2571">
          <cell r="B2571" t="str">
            <v>Pterocarpus hupehensis</v>
          </cell>
        </row>
        <row r="2572">
          <cell r="B2572" t="str">
            <v>Pterocarpus magnicarpus</v>
          </cell>
        </row>
        <row r="2573">
          <cell r="B2573" t="str">
            <v>Pterocarpus microcarpus</v>
          </cell>
        </row>
        <row r="2574">
          <cell r="B2574" t="str">
            <v>Pterocarpus obliquum</v>
          </cell>
        </row>
        <row r="2575">
          <cell r="B2575" t="str">
            <v>Pterocarpus pedatus</v>
          </cell>
        </row>
        <row r="2576">
          <cell r="B2576" t="str">
            <v>Pterocarpus reticulatus</v>
          </cell>
        </row>
        <row r="2577">
          <cell r="B2577" t="str">
            <v>Pterocarpus rohrii</v>
          </cell>
        </row>
        <row r="2578">
          <cell r="B2578" t="str">
            <v>Pterocarpus rufescens</v>
          </cell>
        </row>
        <row r="2579">
          <cell r="B2579" t="str">
            <v>Pterocarpus santalinoides</v>
          </cell>
        </row>
        <row r="2580">
          <cell r="B2580" t="str">
            <v>Pterocarpus santalinus</v>
          </cell>
        </row>
        <row r="2581">
          <cell r="B2581" t="str">
            <v>Pterocarpus steinbachanus</v>
          </cell>
        </row>
        <row r="2582">
          <cell r="B2582" t="str">
            <v>Pterocarpus tinctorius</v>
          </cell>
        </row>
        <row r="2583">
          <cell r="B2583" t="str">
            <v>Pterocarya rholifolia</v>
          </cell>
        </row>
        <row r="2584">
          <cell r="B2584" t="str">
            <v>Pterocarya stenoptera</v>
          </cell>
        </row>
        <row r="2585">
          <cell r="B2585" t="str">
            <v>Pterocelastrus tricuspidatus</v>
          </cell>
        </row>
        <row r="2586">
          <cell r="B2586" t="str">
            <v>Pterospermum elongatum</v>
          </cell>
        </row>
        <row r="2587">
          <cell r="B2587" t="str">
            <v>Pterospermum stapfianum</v>
          </cell>
        </row>
        <row r="2588">
          <cell r="B2588" t="str">
            <v>Pterostyrax hispida</v>
          </cell>
        </row>
        <row r="2589">
          <cell r="B2589" t="str">
            <v>Pterygota alata</v>
          </cell>
        </row>
        <row r="2590">
          <cell r="B2590" t="str">
            <v>Pterygota bequaerii</v>
          </cell>
        </row>
        <row r="2591">
          <cell r="B2591" t="str">
            <v>Pterygota macrocarpa</v>
          </cell>
        </row>
        <row r="2592">
          <cell r="B2592" t="str">
            <v>Punica granatum</v>
          </cell>
        </row>
        <row r="2593">
          <cell r="B2593" t="str">
            <v>Pycnandra angolensis</v>
          </cell>
        </row>
        <row r="2594">
          <cell r="B2594" t="str">
            <v>Pycnandra coccinea</v>
          </cell>
        </row>
        <row r="2595">
          <cell r="B2595" t="str">
            <v>Pyrus acuparia</v>
          </cell>
        </row>
        <row r="2596">
          <cell r="B2596" t="str">
            <v>Pyrus americana</v>
          </cell>
        </row>
        <row r="2597">
          <cell r="B2597" t="str">
            <v>Pyrus amygdaliformis</v>
          </cell>
        </row>
        <row r="2598">
          <cell r="B2598" t="str">
            <v>Pyrus angustifolia</v>
          </cell>
        </row>
        <row r="2599">
          <cell r="B2599" t="str">
            <v>Pyrus aria</v>
          </cell>
        </row>
        <row r="2600">
          <cell r="B2600" t="str">
            <v>Pyrus baccata</v>
          </cell>
        </row>
        <row r="2601">
          <cell r="B2601" t="str">
            <v>Pyrus calleryana</v>
          </cell>
        </row>
        <row r="2602">
          <cell r="B2602" t="str">
            <v>Pyrus cuneifolia</v>
          </cell>
        </row>
        <row r="2603">
          <cell r="B2603" t="str">
            <v>Pyrus diversifolia</v>
          </cell>
        </row>
        <row r="2604">
          <cell r="B2604" t="str">
            <v>Pyrus domestica</v>
          </cell>
        </row>
        <row r="2605">
          <cell r="B2605" t="str">
            <v>Pyrus hupehensis</v>
          </cell>
        </row>
        <row r="2606">
          <cell r="B2606" t="str">
            <v>Pyrus insignis</v>
          </cell>
        </row>
        <row r="2607">
          <cell r="B2607" t="str">
            <v>Pyrus ioensis</v>
          </cell>
        </row>
        <row r="2608">
          <cell r="B2608" t="str">
            <v>Pyrus kamakamii</v>
          </cell>
        </row>
        <row r="2609">
          <cell r="B2609" t="str">
            <v>Pyrus kawakamii</v>
          </cell>
        </row>
        <row r="2610">
          <cell r="B2610" t="str">
            <v>Pyrus lindleyii</v>
          </cell>
        </row>
        <row r="2611">
          <cell r="B2611" t="str">
            <v>Pyrus malus</v>
          </cell>
        </row>
        <row r="2612">
          <cell r="B2612" t="str">
            <v>Pyrus medredevii</v>
          </cell>
        </row>
        <row r="2613">
          <cell r="B2613" t="str">
            <v>Pyrus nivalis</v>
          </cell>
        </row>
        <row r="2614">
          <cell r="B2614" t="str">
            <v>Pyrus ovoidea</v>
          </cell>
        </row>
        <row r="2615">
          <cell r="B2615" t="str">
            <v>Pyrus pashia</v>
          </cell>
        </row>
        <row r="2616">
          <cell r="B2616" t="str">
            <v>Pyrus prunifolia</v>
          </cell>
        </row>
        <row r="2617">
          <cell r="B2617" t="str">
            <v>pyrus pyrifolia</v>
          </cell>
        </row>
        <row r="2618">
          <cell r="B2618" t="str">
            <v>Pyrus rivularis</v>
          </cell>
        </row>
        <row r="2619">
          <cell r="B2619" t="str">
            <v>Pyrus sieboldii</v>
          </cell>
        </row>
        <row r="2620">
          <cell r="B2620" t="str">
            <v>Pyrus sinaica</v>
          </cell>
        </row>
        <row r="2621">
          <cell r="B2621" t="str">
            <v>Pyrus sorbus</v>
          </cell>
        </row>
        <row r="2622">
          <cell r="B2622" t="str">
            <v>Pyrus torigo</v>
          </cell>
        </row>
        <row r="2623">
          <cell r="B2623" t="str">
            <v>Pyrus tschonoski</v>
          </cell>
        </row>
        <row r="2624">
          <cell r="B2624" t="str">
            <v>Pyrus ussuriensis</v>
          </cell>
        </row>
        <row r="2625">
          <cell r="B2625" t="str">
            <v>Pyrus x eugenii</v>
          </cell>
        </row>
        <row r="2626">
          <cell r="B2626" t="str">
            <v>Quassia cedron</v>
          </cell>
        </row>
        <row r="2627">
          <cell r="B2627" t="str">
            <v>Quassia guianensis</v>
          </cell>
        </row>
        <row r="2628">
          <cell r="B2628" t="str">
            <v>Quassia multiflora</v>
          </cell>
        </row>
        <row r="2629">
          <cell r="B2629" t="str">
            <v>Quassia simarouba</v>
          </cell>
        </row>
        <row r="2630">
          <cell r="B2630" t="str">
            <v>Quercus acrodonta</v>
          </cell>
        </row>
        <row r="2631">
          <cell r="B2631" t="str">
            <v>Quercus acuta</v>
          </cell>
        </row>
        <row r="2632">
          <cell r="B2632" t="str">
            <v>Quercus acutissima</v>
          </cell>
        </row>
        <row r="2633">
          <cell r="B2633" t="str">
            <v>Quercus agrifolia</v>
          </cell>
        </row>
        <row r="2634">
          <cell r="B2634" t="str">
            <v>Quercus alba</v>
          </cell>
        </row>
        <row r="2635">
          <cell r="B2635" t="str">
            <v>Quercus aliena</v>
          </cell>
        </row>
        <row r="2636">
          <cell r="B2636" t="str">
            <v>Quercus aliens</v>
          </cell>
        </row>
        <row r="2637">
          <cell r="B2637" t="str">
            <v>Quercus arizonica</v>
          </cell>
        </row>
        <row r="2638">
          <cell r="B2638" t="str">
            <v>Quercus austrina</v>
          </cell>
        </row>
        <row r="2639">
          <cell r="B2639" t="str">
            <v>Quercus ballota</v>
          </cell>
        </row>
        <row r="2640">
          <cell r="B2640" t="str">
            <v>Quercus borealis Syn. rubra</v>
          </cell>
        </row>
        <row r="2641">
          <cell r="B2641" t="str">
            <v>Quercus borneensis</v>
          </cell>
        </row>
        <row r="2642">
          <cell r="B2642" t="str">
            <v>Quercus breviloba</v>
          </cell>
        </row>
        <row r="2643">
          <cell r="B2643" t="str">
            <v>Quercus bullata</v>
          </cell>
        </row>
        <row r="2644">
          <cell r="B2644" t="str">
            <v>Quercus catesbaei</v>
          </cell>
        </row>
        <row r="2645">
          <cell r="B2645" t="str">
            <v>Quercus chapmannii</v>
          </cell>
        </row>
        <row r="2646">
          <cell r="B2646" t="str">
            <v>Quercus chiapasensis</v>
          </cell>
        </row>
        <row r="2647">
          <cell r="B2647" t="str">
            <v>Quercus cinera</v>
          </cell>
        </row>
        <row r="2648">
          <cell r="B2648" t="str">
            <v>Quercus crassipes</v>
          </cell>
        </row>
        <row r="2649">
          <cell r="B2649" t="str">
            <v>Quercus crispula</v>
          </cell>
        </row>
        <row r="2650">
          <cell r="B2650" t="str">
            <v>quercus dentata</v>
          </cell>
        </row>
        <row r="2651">
          <cell r="B2651" t="str">
            <v>Quercus douglassii</v>
          </cell>
        </row>
        <row r="2652">
          <cell r="B2652" t="str">
            <v>Quercus dunnii</v>
          </cell>
        </row>
        <row r="2653">
          <cell r="B2653" t="str">
            <v>Quercus echinifera</v>
          </cell>
        </row>
        <row r="2654">
          <cell r="B2654" t="str">
            <v>Quercus elipsoidalis</v>
          </cell>
        </row>
        <row r="2655">
          <cell r="B2655" t="str">
            <v>Quercus emoryi</v>
          </cell>
        </row>
        <row r="2656">
          <cell r="B2656" t="str">
            <v>Quercus falcata</v>
          </cell>
        </row>
        <row r="2657">
          <cell r="B2657" t="str">
            <v>Quercus frainetto</v>
          </cell>
        </row>
        <row r="2658">
          <cell r="B2658" t="str">
            <v>Quercus fulvescens</v>
          </cell>
        </row>
        <row r="2659">
          <cell r="B2659" t="str">
            <v>Quercus gambellii</v>
          </cell>
        </row>
        <row r="2660">
          <cell r="B2660" t="str">
            <v>Quercus glauca</v>
          </cell>
        </row>
        <row r="2661">
          <cell r="B2661" t="str">
            <v>Quercus glaucoides</v>
          </cell>
        </row>
        <row r="2662">
          <cell r="B2662" t="str">
            <v>Quercus gramuntia</v>
          </cell>
        </row>
        <row r="2663">
          <cell r="B2663" t="str">
            <v>Quercus grisea</v>
          </cell>
        </row>
        <row r="2664">
          <cell r="B2664" t="str">
            <v>Quercus grosseserrata</v>
          </cell>
        </row>
        <row r="2665">
          <cell r="B2665" t="str">
            <v>Quercus guatamalensis</v>
          </cell>
        </row>
        <row r="2666">
          <cell r="B2666" t="str">
            <v>Quercus haas</v>
          </cell>
        </row>
        <row r="2667">
          <cell r="B2667" t="str">
            <v>Quercus hartwissiana</v>
          </cell>
        </row>
        <row r="2668">
          <cell r="B2668" t="str">
            <v>Quercus hastata</v>
          </cell>
        </row>
        <row r="2669">
          <cell r="B2669" t="str">
            <v>Quercus humilis</v>
          </cell>
        </row>
        <row r="2670">
          <cell r="B2670" t="str">
            <v>Quercus hypoleucoides</v>
          </cell>
        </row>
        <row r="2671">
          <cell r="B2671" t="str">
            <v>Quercus ilex</v>
          </cell>
        </row>
        <row r="2672">
          <cell r="B2672" t="str">
            <v>Quercus illicifolia</v>
          </cell>
        </row>
        <row r="2673">
          <cell r="B2673" t="str">
            <v>Quercus imbricata</v>
          </cell>
        </row>
        <row r="2674">
          <cell r="B2674" t="str">
            <v>Quercus incana</v>
          </cell>
        </row>
        <row r="2675">
          <cell r="B2675" t="str">
            <v>Quercus induta</v>
          </cell>
        </row>
        <row r="2676">
          <cell r="B2676" t="str">
            <v>Quercus infectoria</v>
          </cell>
        </row>
        <row r="2677">
          <cell r="B2677" t="str">
            <v>Quercus laceyii</v>
          </cell>
        </row>
        <row r="2678">
          <cell r="B2678" t="str">
            <v>Quercus laevis</v>
          </cell>
        </row>
        <row r="2679">
          <cell r="B2679" t="str">
            <v>Quercus laurifolia</v>
          </cell>
        </row>
        <row r="2680">
          <cell r="B2680" t="str">
            <v>Quercus lunglingensis</v>
          </cell>
        </row>
        <row r="2681">
          <cell r="B2681" t="str">
            <v>Quercus lyrata</v>
          </cell>
        </row>
        <row r="2682">
          <cell r="B2682" t="str">
            <v>Quercus marilandica</v>
          </cell>
        </row>
        <row r="2683">
          <cell r="B2683" t="str">
            <v>Quercus marshii</v>
          </cell>
        </row>
        <row r="2684">
          <cell r="B2684" t="str">
            <v>Quercus montana</v>
          </cell>
        </row>
        <row r="2685">
          <cell r="B2685" t="str">
            <v>Quercus muchlenbergia</v>
          </cell>
        </row>
        <row r="2686">
          <cell r="B2686" t="str">
            <v>Quercus myrtiflora</v>
          </cell>
        </row>
        <row r="2687">
          <cell r="B2687" t="str">
            <v>Quercus mysinafolia</v>
          </cell>
        </row>
        <row r="2688">
          <cell r="B2688" t="str">
            <v>Quercus nana</v>
          </cell>
        </row>
        <row r="2689">
          <cell r="B2689" t="str">
            <v>Quercus nigra</v>
          </cell>
        </row>
        <row r="2690">
          <cell r="B2690" t="str">
            <v>Quercus nuttalii</v>
          </cell>
        </row>
        <row r="2691">
          <cell r="B2691" t="str">
            <v>Quercus oblongifolia</v>
          </cell>
        </row>
        <row r="2692">
          <cell r="B2692" t="str">
            <v>Quercus obtusa</v>
          </cell>
        </row>
        <row r="2693">
          <cell r="B2693" t="str">
            <v>Quercus oglethorpensis</v>
          </cell>
        </row>
        <row r="2694">
          <cell r="B2694" t="str">
            <v>Quercus oleoides</v>
          </cell>
        </row>
        <row r="2695">
          <cell r="B2695" t="str">
            <v>Quercus omalokos</v>
          </cell>
        </row>
        <row r="2696">
          <cell r="B2696" t="str">
            <v>Quercus pagoda</v>
          </cell>
        </row>
        <row r="2697">
          <cell r="B2697" t="str">
            <v>Quercus pedunculata Syn.: Quercus Robur</v>
          </cell>
        </row>
        <row r="2698">
          <cell r="B2698" t="str">
            <v>Quercus penducularis</v>
          </cell>
        </row>
        <row r="2699">
          <cell r="B2699" t="str">
            <v>Quercus petiolaris</v>
          </cell>
        </row>
        <row r="2700">
          <cell r="B2700" t="str">
            <v>Quercus petrea</v>
          </cell>
        </row>
        <row r="2701">
          <cell r="B2701" t="str">
            <v>Quercus phellos</v>
          </cell>
        </row>
        <row r="2702">
          <cell r="B2702" t="str">
            <v>Quercus pohillyraeoides</v>
          </cell>
        </row>
        <row r="2703">
          <cell r="B2703" t="str">
            <v>Quercus polymorpha</v>
          </cell>
        </row>
        <row r="2704">
          <cell r="B2704" t="str">
            <v>Quercus pricei</v>
          </cell>
        </row>
        <row r="2705">
          <cell r="B2705" t="str">
            <v>Quercus prinus</v>
          </cell>
        </row>
        <row r="2706">
          <cell r="B2706" t="str">
            <v>Quercus pubescens</v>
          </cell>
        </row>
        <row r="2707">
          <cell r="B2707" t="str">
            <v>Quercus pyrenaica</v>
          </cell>
        </row>
        <row r="2708">
          <cell r="B2708" t="str">
            <v>Quercus ransomii</v>
          </cell>
        </row>
        <row r="2709">
          <cell r="B2709" t="str">
            <v>Quercus rugosa</v>
          </cell>
        </row>
        <row r="2710">
          <cell r="B2710" t="str">
            <v>Quercus salcata</v>
          </cell>
        </row>
        <row r="2711">
          <cell r="B2711" t="str">
            <v>Quercus salicina</v>
          </cell>
        </row>
        <row r="2712">
          <cell r="B2712" t="str">
            <v>Quercus schumardii</v>
          </cell>
        </row>
        <row r="2713">
          <cell r="B2713" t="str">
            <v>Quercus serrata</v>
          </cell>
        </row>
        <row r="2714">
          <cell r="B2714" t="str">
            <v>Quercus sessiliflora</v>
          </cell>
        </row>
        <row r="2715">
          <cell r="B2715" t="str">
            <v>Quercus sinnuata</v>
          </cell>
        </row>
        <row r="2716">
          <cell r="B2716" t="str">
            <v>Quercus skinneri</v>
          </cell>
        </row>
        <row r="2717">
          <cell r="B2717" t="str">
            <v>Quercus suber</v>
          </cell>
        </row>
        <row r="2718">
          <cell r="B2718" t="str">
            <v>Quercus turbinata</v>
          </cell>
        </row>
        <row r="2719">
          <cell r="B2719" t="str">
            <v>Quercus turbinella</v>
          </cell>
        </row>
        <row r="2720">
          <cell r="B2720" t="str">
            <v>Quercus undulata</v>
          </cell>
        </row>
        <row r="2721">
          <cell r="B2721" t="str">
            <v>Quercus utahensis</v>
          </cell>
        </row>
        <row r="2722">
          <cell r="B2722" t="str">
            <v>Quercus variabilis</v>
          </cell>
        </row>
        <row r="2723">
          <cell r="B2723" t="str">
            <v>Quercus variens</v>
          </cell>
        </row>
        <row r="2724">
          <cell r="B2724" t="str">
            <v>Radermachera elmerii</v>
          </cell>
        </row>
        <row r="2725">
          <cell r="B2725" t="str">
            <v>Randia aculeata</v>
          </cell>
        </row>
        <row r="2726">
          <cell r="B2726" t="str">
            <v>Randia ingifolia</v>
          </cell>
        </row>
        <row r="2727">
          <cell r="B2727" t="str">
            <v>Randia mitis</v>
          </cell>
        </row>
        <row r="2728">
          <cell r="B2728" t="str">
            <v>Rauvolfia tetraphylla</v>
          </cell>
        </row>
        <row r="2729">
          <cell r="B2729" t="str">
            <v>Ravenea louvelii</v>
          </cell>
        </row>
        <row r="2730">
          <cell r="B2730" t="str">
            <v>Ravenea rivularis</v>
          </cell>
        </row>
        <row r="2731">
          <cell r="B2731" t="str">
            <v>Retinispora obtusa</v>
          </cell>
        </row>
        <row r="2732">
          <cell r="B2732" t="str">
            <v>Rhamnus alaternus</v>
          </cell>
        </row>
        <row r="2733">
          <cell r="B2733" t="str">
            <v>Rhamnus alnifolia</v>
          </cell>
        </row>
        <row r="2734">
          <cell r="B2734" t="str">
            <v>Rhamnus alpina</v>
          </cell>
        </row>
        <row r="2735">
          <cell r="B2735" t="str">
            <v>Rhamnus californica</v>
          </cell>
        </row>
        <row r="2736">
          <cell r="B2736" t="str">
            <v>Rhamnus cathartica</v>
          </cell>
        </row>
        <row r="2737">
          <cell r="B2737" t="str">
            <v>Rhamnus davurica</v>
          </cell>
        </row>
        <row r="2738">
          <cell r="B2738" t="str">
            <v>Rhamnus frangula</v>
          </cell>
        </row>
        <row r="2739">
          <cell r="B2739" t="str">
            <v>Rhamnus illicifolia</v>
          </cell>
        </row>
        <row r="2740">
          <cell r="B2740" t="str">
            <v>Rhamnus japonica</v>
          </cell>
        </row>
        <row r="2741">
          <cell r="B2741" t="str">
            <v>Rhamnus purshiana</v>
          </cell>
        </row>
        <row r="2742">
          <cell r="B2742" t="str">
            <v>Rheedia edulis</v>
          </cell>
        </row>
        <row r="2743">
          <cell r="B2743" t="str">
            <v>Rheedia flavescens</v>
          </cell>
        </row>
        <row r="2744">
          <cell r="B2744" t="str">
            <v>Rhizophora conjugata</v>
          </cell>
        </row>
        <row r="2745">
          <cell r="B2745" t="str">
            <v>Rhizophora mucronata</v>
          </cell>
        </row>
        <row r="2746">
          <cell r="B2746" t="str">
            <v>Rhododendron fortunei</v>
          </cell>
        </row>
        <row r="2747">
          <cell r="B2747" t="str">
            <v>Rhododendron houlstoneii</v>
          </cell>
        </row>
        <row r="2748">
          <cell r="B2748" t="str">
            <v>Rhododendron macrophyllum</v>
          </cell>
        </row>
        <row r="2749">
          <cell r="B2749" t="str">
            <v>Rhododendron maximum</v>
          </cell>
        </row>
        <row r="2750">
          <cell r="B2750" t="str">
            <v>Rhododendron ponticum</v>
          </cell>
        </row>
        <row r="2751">
          <cell r="B2751" t="str">
            <v>Rhodosphaera rhodanthema</v>
          </cell>
        </row>
        <row r="2752">
          <cell r="B2752" t="str">
            <v>Rhus chinensis</v>
          </cell>
        </row>
        <row r="2753">
          <cell r="B2753" t="str">
            <v>Rhus copelina</v>
          </cell>
        </row>
        <row r="2754">
          <cell r="B2754" t="str">
            <v>Rhus coriaria</v>
          </cell>
        </row>
        <row r="2755">
          <cell r="B2755" t="str">
            <v>Rhus glabra</v>
          </cell>
        </row>
        <row r="2756">
          <cell r="B2756" t="str">
            <v>Rhus hirta</v>
          </cell>
        </row>
        <row r="2757">
          <cell r="B2757" t="str">
            <v>Rhus hypoleuca</v>
          </cell>
        </row>
        <row r="2758">
          <cell r="B2758" t="str">
            <v>Rhus javanica</v>
          </cell>
        </row>
        <row r="2759">
          <cell r="B2759" t="str">
            <v>Rhus lancea</v>
          </cell>
        </row>
        <row r="2760">
          <cell r="B2760" t="str">
            <v>Rhus laurina</v>
          </cell>
        </row>
        <row r="2761">
          <cell r="B2761" t="str">
            <v>Rhus littoralis</v>
          </cell>
        </row>
        <row r="2762">
          <cell r="B2762" t="str">
            <v>Rhus ovata</v>
          </cell>
        </row>
        <row r="2763">
          <cell r="B2763" t="str">
            <v>Rhus sandwicensis</v>
          </cell>
        </row>
        <row r="2764">
          <cell r="B2764" t="str">
            <v>Rhus toxicodendron</v>
          </cell>
        </row>
        <row r="2765">
          <cell r="B2765" t="str">
            <v>Rhus trichocarpa</v>
          </cell>
        </row>
        <row r="2766">
          <cell r="B2766" t="str">
            <v>Rhus trilobata</v>
          </cell>
        </row>
        <row r="2767">
          <cell r="B2767" t="str">
            <v>Ribes sanguineum</v>
          </cell>
        </row>
        <row r="2768">
          <cell r="B2768" t="str">
            <v>Robinia ambigua</v>
          </cell>
        </row>
        <row r="2769">
          <cell r="B2769" t="str">
            <v>Robinia kelseyii</v>
          </cell>
        </row>
        <row r="2770">
          <cell r="B2770" t="str">
            <v>Robinia pringlei</v>
          </cell>
        </row>
        <row r="2771">
          <cell r="B2771" t="str">
            <v>Robinium robinia</v>
          </cell>
        </row>
        <row r="2772">
          <cell r="B2772" t="str">
            <v>Rollinia brevipes</v>
          </cell>
        </row>
        <row r="2773">
          <cell r="B2773" t="str">
            <v>Rollinia exsucca</v>
          </cell>
        </row>
        <row r="2774">
          <cell r="B2774" t="str">
            <v>Rollinia microsepala</v>
          </cell>
        </row>
        <row r="2775">
          <cell r="B2775" t="str">
            <v>Rollinia mucosa</v>
          </cell>
        </row>
        <row r="2776">
          <cell r="B2776" t="str">
            <v>Rollinia pittieri</v>
          </cell>
        </row>
        <row r="2777">
          <cell r="B2777" t="str">
            <v>rosa multiflora</v>
          </cell>
        </row>
        <row r="2778">
          <cell r="B2778" t="str">
            <v>Rosa roxburghi</v>
          </cell>
        </row>
        <row r="2779">
          <cell r="B2779" t="str">
            <v>Roupala brasiliense</v>
          </cell>
        </row>
        <row r="2780">
          <cell r="B2780" t="str">
            <v>Roupala montana</v>
          </cell>
        </row>
        <row r="2781">
          <cell r="B2781" t="str">
            <v>Roupala schultzii</v>
          </cell>
        </row>
        <row r="2782">
          <cell r="B2782" t="str">
            <v>Roupala suaveolens</v>
          </cell>
        </row>
        <row r="2783">
          <cell r="B2783" t="str">
            <v>Roystonea elata</v>
          </cell>
        </row>
        <row r="2784">
          <cell r="B2784" t="str">
            <v>Roystonea oleracea</v>
          </cell>
        </row>
        <row r="2785">
          <cell r="B2785" t="str">
            <v>Roystonea regia</v>
          </cell>
        </row>
        <row r="2786">
          <cell r="B2786" t="str">
            <v>Ruprechtia laxiflora</v>
          </cell>
        </row>
        <row r="2787">
          <cell r="B2787" t="str">
            <v>Ruprechtia salicifolia</v>
          </cell>
        </row>
        <row r="2788">
          <cell r="B2788" t="str">
            <v>Sabal minor</v>
          </cell>
        </row>
        <row r="2789">
          <cell r="B2789" t="str">
            <v>Sabal palmetto</v>
          </cell>
        </row>
        <row r="2790">
          <cell r="B2790" t="str">
            <v>Sacoglottis densiflora</v>
          </cell>
        </row>
        <row r="2791">
          <cell r="B2791" t="str">
            <v>Sacoglottis guianensis</v>
          </cell>
        </row>
        <row r="2792">
          <cell r="B2792" t="str">
            <v>Salix acuminata</v>
          </cell>
        </row>
        <row r="2793">
          <cell r="B2793" t="str">
            <v>Salix acutifolia</v>
          </cell>
        </row>
        <row r="2794">
          <cell r="B2794" t="str">
            <v>Salix amygdaloides</v>
          </cell>
        </row>
        <row r="2795">
          <cell r="B2795" t="str">
            <v>Salix babylonica</v>
          </cell>
        </row>
        <row r="2796">
          <cell r="B2796" t="str">
            <v>Salix bebbiana</v>
          </cell>
        </row>
        <row r="2797">
          <cell r="B2797" t="str">
            <v>Salix caprea</v>
          </cell>
        </row>
        <row r="2798">
          <cell r="B2798" t="str">
            <v>Salix caroliana</v>
          </cell>
        </row>
        <row r="2799">
          <cell r="B2799" t="str">
            <v>Salix discolor</v>
          </cell>
        </row>
        <row r="2800">
          <cell r="B2800" t="str">
            <v>Salix eleagnos</v>
          </cell>
        </row>
        <row r="2801">
          <cell r="B2801" t="str">
            <v>Salix eriocephala</v>
          </cell>
        </row>
        <row r="2802">
          <cell r="B2802" t="str">
            <v>Salix extigua</v>
          </cell>
        </row>
        <row r="2803">
          <cell r="B2803" t="str">
            <v>Salix glauca</v>
          </cell>
        </row>
        <row r="2804">
          <cell r="B2804" t="str">
            <v>Salix hindsiana</v>
          </cell>
        </row>
        <row r="2805">
          <cell r="B2805" t="str">
            <v>Salix hookeriana</v>
          </cell>
        </row>
        <row r="2806">
          <cell r="B2806" t="str">
            <v>Salix interior</v>
          </cell>
        </row>
        <row r="2807">
          <cell r="B2807" t="str">
            <v>Salix irrorata</v>
          </cell>
        </row>
        <row r="2808">
          <cell r="B2808" t="str">
            <v>Salix jessoensis</v>
          </cell>
        </row>
        <row r="2809">
          <cell r="B2809" t="str">
            <v>Salix koreansis</v>
          </cell>
        </row>
        <row r="2810">
          <cell r="B2810" t="str">
            <v>Salix lasiandra</v>
          </cell>
        </row>
        <row r="2811">
          <cell r="B2811" t="str">
            <v>Salix lasiolepis</v>
          </cell>
        </row>
        <row r="2812">
          <cell r="B2812" t="str">
            <v>Salix mackenziana</v>
          </cell>
        </row>
        <row r="2813">
          <cell r="B2813" t="str">
            <v>Salix matsudana</v>
          </cell>
        </row>
        <row r="2814">
          <cell r="B2814" t="str">
            <v>Salix myrsinifolia</v>
          </cell>
        </row>
        <row r="2815">
          <cell r="B2815" t="str">
            <v>salix pentandra</v>
          </cell>
        </row>
        <row r="2816">
          <cell r="B2816" t="str">
            <v>Salix pishpekensis</v>
          </cell>
        </row>
        <row r="2817">
          <cell r="B2817" t="str">
            <v>Salix purpurea</v>
          </cell>
        </row>
        <row r="2818">
          <cell r="B2818" t="str">
            <v>Salix pyrifolia</v>
          </cell>
        </row>
        <row r="2819">
          <cell r="B2819" t="str">
            <v>Salix rigida</v>
          </cell>
        </row>
        <row r="2820">
          <cell r="B2820" t="str">
            <v>Salix rorida</v>
          </cell>
        </row>
        <row r="2821">
          <cell r="B2821" t="str">
            <v>Salix sachalinensis</v>
          </cell>
        </row>
        <row r="2822">
          <cell r="B2822" t="str">
            <v>salix scouleriana</v>
          </cell>
        </row>
        <row r="2823">
          <cell r="B2823" t="str">
            <v>Salix sericea</v>
          </cell>
        </row>
        <row r="2824">
          <cell r="B2824" t="str">
            <v>Salix sitchensis</v>
          </cell>
        </row>
        <row r="2825">
          <cell r="B2825" t="str">
            <v>Salix taxifolia</v>
          </cell>
        </row>
        <row r="2826">
          <cell r="B2826" t="str">
            <v>Salix tracyii</v>
          </cell>
        </row>
        <row r="2827">
          <cell r="B2827" t="str">
            <v>Salix udensis</v>
          </cell>
        </row>
        <row r="2828">
          <cell r="B2828" t="str">
            <v>Salix viminalis</v>
          </cell>
        </row>
        <row r="2829">
          <cell r="B2829" t="str">
            <v>Salix x conquitertia</v>
          </cell>
        </row>
        <row r="2830">
          <cell r="B2830" t="str">
            <v>Salix x sesquitertia</v>
          </cell>
        </row>
        <row r="2831">
          <cell r="B2831" t="str">
            <v>Salix x smithiana</v>
          </cell>
        </row>
        <row r="2832">
          <cell r="B2832" t="str">
            <v>Samanea saman</v>
          </cell>
        </row>
        <row r="2833">
          <cell r="B2833" t="str">
            <v>Sambucus callicarpa</v>
          </cell>
        </row>
        <row r="2834">
          <cell r="B2834" t="str">
            <v>Sambucus canadensis</v>
          </cell>
        </row>
        <row r="2835">
          <cell r="B2835" t="str">
            <v>Sambucus cerulea</v>
          </cell>
        </row>
        <row r="2836">
          <cell r="B2836" t="str">
            <v>Sambucus coerulea</v>
          </cell>
        </row>
        <row r="2837">
          <cell r="B2837" t="str">
            <v>Sambucus glauca</v>
          </cell>
        </row>
        <row r="2838">
          <cell r="B2838" t="str">
            <v>Sambucus melanocarpa</v>
          </cell>
        </row>
        <row r="2839">
          <cell r="B2839" t="str">
            <v>Sambucus mexicana</v>
          </cell>
        </row>
        <row r="2840">
          <cell r="B2840" t="str">
            <v>Sambucus nigra</v>
          </cell>
        </row>
        <row r="2841">
          <cell r="B2841" t="str">
            <v>Sambucus racemosa</v>
          </cell>
        </row>
        <row r="2842">
          <cell r="B2842" t="str">
            <v>Sambucus sieboldiana</v>
          </cell>
        </row>
        <row r="2843">
          <cell r="B2843" t="str">
            <v>Sambucus simpsonii</v>
          </cell>
        </row>
        <row r="2844">
          <cell r="B2844" t="str">
            <v>Sambucus tigranii</v>
          </cell>
        </row>
        <row r="2845">
          <cell r="B2845" t="str">
            <v>Sandoricum borneensis</v>
          </cell>
        </row>
        <row r="2846">
          <cell r="B2846" t="str">
            <v>Sandoricum koetjape</v>
          </cell>
        </row>
        <row r="2847">
          <cell r="B2847" t="str">
            <v>Sandwithia guyanensis</v>
          </cell>
        </row>
        <row r="2848">
          <cell r="B2848" t="str">
            <v>Santalum acuminatum</v>
          </cell>
        </row>
        <row r="2849">
          <cell r="B2849" t="str">
            <v>Santalum ellipticum</v>
          </cell>
        </row>
        <row r="2850">
          <cell r="B2850" t="str">
            <v>Santalum freycinetianum</v>
          </cell>
        </row>
        <row r="2851">
          <cell r="B2851" t="str">
            <v>Santalum lanceolatum</v>
          </cell>
        </row>
        <row r="2852">
          <cell r="B2852" t="str">
            <v>Santiria oblongifolia</v>
          </cell>
        </row>
        <row r="2853">
          <cell r="B2853" t="str">
            <v>Santiria tomentosa</v>
          </cell>
        </row>
        <row r="2854">
          <cell r="B2854" t="str">
            <v>Sapindus drummondii</v>
          </cell>
        </row>
        <row r="2855">
          <cell r="B2855" t="str">
            <v>Sapindus indica</v>
          </cell>
        </row>
        <row r="2856">
          <cell r="B2856" t="str">
            <v>Sapindus marginatus</v>
          </cell>
        </row>
        <row r="2857">
          <cell r="B2857" t="str">
            <v>Sapium glandulosum</v>
          </cell>
        </row>
        <row r="2858">
          <cell r="B2858" t="str">
            <v>Sapium hippomane</v>
          </cell>
        </row>
        <row r="2859">
          <cell r="B2859" t="str">
            <v>Sapium jamaicense</v>
          </cell>
        </row>
        <row r="2860">
          <cell r="B2860" t="str">
            <v>Sapium sebiferum</v>
          </cell>
        </row>
        <row r="2861">
          <cell r="B2861" t="str">
            <v>Sarcopteryx stipitata</v>
          </cell>
        </row>
        <row r="2862">
          <cell r="B2862" t="str">
            <v>Sarcotheca diversifolia</v>
          </cell>
        </row>
        <row r="2863">
          <cell r="B2863" t="str">
            <v>Sassafras varifolium</v>
          </cell>
        </row>
        <row r="2864">
          <cell r="B2864" t="str">
            <v>Satranala decussilvae</v>
          </cell>
        </row>
        <row r="2865">
          <cell r="B2865" t="str">
            <v>Saxegothea conspicua</v>
          </cell>
        </row>
        <row r="2866">
          <cell r="B2866" t="str">
            <v>Scaphium macropodum</v>
          </cell>
        </row>
        <row r="2867">
          <cell r="B2867" t="str">
            <v>Scaphium scaphigerum</v>
          </cell>
        </row>
        <row r="2868">
          <cell r="B2868" t="str">
            <v>Scheelea fairchildensis</v>
          </cell>
        </row>
        <row r="2869">
          <cell r="B2869" t="str">
            <v>Schefflera decaphylla</v>
          </cell>
        </row>
        <row r="2870">
          <cell r="B2870" t="str">
            <v>Schefflera frutescens</v>
          </cell>
        </row>
        <row r="2871">
          <cell r="B2871" t="str">
            <v>Schefflera guanayensis</v>
          </cell>
        </row>
        <row r="2872">
          <cell r="B2872" t="str">
            <v>Schefflera morontoni</v>
          </cell>
        </row>
        <row r="2873">
          <cell r="B2873" t="str">
            <v>Schinopsis quebracho-colorado</v>
          </cell>
        </row>
        <row r="2874">
          <cell r="B2874" t="str">
            <v>Schinus molle</v>
          </cell>
        </row>
        <row r="2875">
          <cell r="B2875" t="str">
            <v>Schinus terebinthifolia</v>
          </cell>
        </row>
        <row r="2876">
          <cell r="B2876" t="str">
            <v>Schleichera trijuga</v>
          </cell>
        </row>
        <row r="2877">
          <cell r="B2877" t="str">
            <v>Schoepfia schreberi</v>
          </cell>
        </row>
        <row r="2878">
          <cell r="B2878" t="str">
            <v>Sciadopitys verticillata</v>
          </cell>
        </row>
        <row r="2879">
          <cell r="B2879" t="str">
            <v>Sclerocarya caffra</v>
          </cell>
        </row>
        <row r="2880">
          <cell r="B2880" t="str">
            <v>Sclerolobium bracteosum</v>
          </cell>
        </row>
        <row r="2881">
          <cell r="B2881" t="str">
            <v>Sclerolobium guianense</v>
          </cell>
        </row>
        <row r="2882">
          <cell r="B2882" t="str">
            <v>Sclerolobium paraense</v>
          </cell>
        </row>
        <row r="2883">
          <cell r="B2883" t="str">
            <v>Sclerolobium parahybum</v>
          </cell>
        </row>
        <row r="2884">
          <cell r="B2884" t="str">
            <v>Scleronema micranthum</v>
          </cell>
        </row>
        <row r="2885">
          <cell r="B2885" t="str">
            <v>Scyphostegia borneesis</v>
          </cell>
        </row>
        <row r="2886">
          <cell r="B2886" t="str">
            <v>Sebastiania adenophora</v>
          </cell>
        </row>
        <row r="2887">
          <cell r="B2887" t="str">
            <v>Senna alata</v>
          </cell>
        </row>
        <row r="2888">
          <cell r="B2888" t="str">
            <v>Senna racemosa</v>
          </cell>
        </row>
        <row r="2889">
          <cell r="B2889" t="str">
            <v>Sequoia gigantea</v>
          </cell>
        </row>
        <row r="2890">
          <cell r="B2890" t="str">
            <v>Sequoiadendron gigantum</v>
          </cell>
        </row>
        <row r="2891">
          <cell r="B2891" t="str">
            <v>Serenoa repens</v>
          </cell>
        </row>
        <row r="2892">
          <cell r="B2892" t="str">
            <v>Serianthes kenehirae</v>
          </cell>
        </row>
        <row r="2893">
          <cell r="B2893" t="str">
            <v>Serianthes melanesica</v>
          </cell>
        </row>
        <row r="2894">
          <cell r="B2894" t="str">
            <v>shepherdia argentea</v>
          </cell>
        </row>
        <row r="2895">
          <cell r="B2895" t="str">
            <v xml:space="preserve">Shorea acuminata </v>
          </cell>
        </row>
        <row r="2896">
          <cell r="B2896" t="str">
            <v>Shorea acuminatissima</v>
          </cell>
        </row>
        <row r="2897">
          <cell r="B2897" t="str">
            <v>Shorea almon</v>
          </cell>
        </row>
        <row r="2898">
          <cell r="B2898" t="str">
            <v>Shorea argentifolia</v>
          </cell>
        </row>
        <row r="2899">
          <cell r="B2899" t="str">
            <v>Shorea assadoensis</v>
          </cell>
        </row>
        <row r="2900">
          <cell r="B2900" t="str">
            <v>Shorea assamica</v>
          </cell>
        </row>
        <row r="2901">
          <cell r="B2901" t="str">
            <v>Shorea atrinervosa</v>
          </cell>
        </row>
        <row r="2902">
          <cell r="B2902" t="str">
            <v>Shorea balangeran</v>
          </cell>
        </row>
        <row r="2903">
          <cell r="B2903" t="str">
            <v>Shorea biawak</v>
          </cell>
        </row>
        <row r="2904">
          <cell r="B2904" t="str">
            <v>Shorea bractea</v>
          </cell>
        </row>
        <row r="2905">
          <cell r="B2905" t="str">
            <v>Shorea bracteolata</v>
          </cell>
        </row>
        <row r="2906">
          <cell r="B2906" t="str">
            <v>Shorea bracteolate</v>
          </cell>
        </row>
        <row r="2907">
          <cell r="B2907" t="str">
            <v>Shorea brunnescens</v>
          </cell>
        </row>
        <row r="2908">
          <cell r="B2908" t="str">
            <v>Shorea bullata</v>
          </cell>
        </row>
        <row r="2909">
          <cell r="B2909" t="str">
            <v xml:space="preserve">Shorea collina </v>
          </cell>
        </row>
        <row r="2910">
          <cell r="B2910" t="str">
            <v>Shorea confusa</v>
          </cell>
        </row>
        <row r="2911">
          <cell r="B2911" t="str">
            <v>Shorea coreacea</v>
          </cell>
        </row>
        <row r="2912">
          <cell r="B2912" t="str">
            <v xml:space="preserve">Shorea crassa </v>
          </cell>
        </row>
        <row r="2913">
          <cell r="B2913" t="str">
            <v>Shorea cristata</v>
          </cell>
        </row>
        <row r="2914">
          <cell r="B2914" t="str">
            <v>Shorea curtisii</v>
          </cell>
        </row>
        <row r="2915">
          <cell r="B2915" t="str">
            <v xml:space="preserve">Shorea dasyphylla </v>
          </cell>
        </row>
        <row r="2916">
          <cell r="B2916" t="str">
            <v>Shorea dealbata</v>
          </cell>
        </row>
        <row r="2917">
          <cell r="B2917" t="str">
            <v>Shorea domatiosa</v>
          </cell>
        </row>
        <row r="2918">
          <cell r="B2918" t="str">
            <v>Shorea dyerii</v>
          </cell>
        </row>
        <row r="2919">
          <cell r="B2919" t="str">
            <v>Shorea exelliptica</v>
          </cell>
        </row>
        <row r="2920">
          <cell r="B2920" t="str">
            <v>Shorea faguetiana</v>
          </cell>
        </row>
        <row r="2921">
          <cell r="B2921" t="str">
            <v>Shorea falciferoides</v>
          </cell>
        </row>
        <row r="2922">
          <cell r="B2922" t="str">
            <v>Shorea fallax</v>
          </cell>
        </row>
        <row r="2923">
          <cell r="B2923" t="str">
            <v>Shorea floribunda</v>
          </cell>
        </row>
        <row r="2924">
          <cell r="B2924" t="str">
            <v>Shorea foxworthyi</v>
          </cell>
        </row>
        <row r="2925">
          <cell r="B2925" t="str">
            <v>Shorea gibbosa</v>
          </cell>
        </row>
        <row r="2926">
          <cell r="B2926" t="str">
            <v xml:space="preserve">Shorea glauca </v>
          </cell>
        </row>
        <row r="2927">
          <cell r="B2927" t="str">
            <v>Shorea glaucescens</v>
          </cell>
        </row>
        <row r="2928">
          <cell r="B2928" t="str">
            <v>Shorea gratissima</v>
          </cell>
        </row>
        <row r="2929">
          <cell r="B2929" t="str">
            <v>Shorea guiso</v>
          </cell>
        </row>
        <row r="2930">
          <cell r="B2930" t="str">
            <v>Shorea gysbertsiana</v>
          </cell>
        </row>
        <row r="2931">
          <cell r="B2931" t="str">
            <v>Shorea havilandii</v>
          </cell>
        </row>
        <row r="2932">
          <cell r="B2932" t="str">
            <v>Shorea hemsleyana</v>
          </cell>
        </row>
        <row r="2933">
          <cell r="B2933" t="str">
            <v>Shorea hopeifolia</v>
          </cell>
        </row>
        <row r="2934">
          <cell r="B2934" t="str">
            <v>Shorea hunstieri</v>
          </cell>
        </row>
        <row r="2935">
          <cell r="B2935" t="str">
            <v>Shorea hypochra</v>
          </cell>
        </row>
        <row r="2936">
          <cell r="B2936" t="str">
            <v>Shorea hypoleuca</v>
          </cell>
        </row>
        <row r="2937">
          <cell r="B2937" t="str">
            <v>Shorea inappendiculata</v>
          </cell>
        </row>
        <row r="2938">
          <cell r="B2938" t="str">
            <v>Shorea inequillateralis</v>
          </cell>
        </row>
        <row r="2939">
          <cell r="B2939" t="str">
            <v>Shorea javanica</v>
          </cell>
        </row>
        <row r="2940">
          <cell r="B2940" t="str">
            <v>Shorea johorensis</v>
          </cell>
        </row>
        <row r="2941">
          <cell r="B2941" t="str">
            <v>Shorea kudatensis</v>
          </cell>
        </row>
        <row r="2942">
          <cell r="B2942" t="str">
            <v>Shorea kunstleri</v>
          </cell>
        </row>
        <row r="2943">
          <cell r="B2943" t="str">
            <v>Shorea laeviflora</v>
          </cell>
        </row>
        <row r="2944">
          <cell r="B2944" t="str">
            <v>Shorea laevis</v>
          </cell>
        </row>
        <row r="2945">
          <cell r="B2945" t="str">
            <v>Shorea lamellate</v>
          </cell>
        </row>
        <row r="2946">
          <cell r="B2946" t="str">
            <v xml:space="preserve">Shorea lepidota </v>
          </cell>
        </row>
        <row r="2947">
          <cell r="B2947" t="str">
            <v>Shorea leprosula</v>
          </cell>
        </row>
        <row r="2948">
          <cell r="B2948" t="str">
            <v>Shorea leptoclados</v>
          </cell>
        </row>
        <row r="2949">
          <cell r="B2949" t="str">
            <v>Shorea leptoderma</v>
          </cell>
        </row>
        <row r="2950">
          <cell r="B2950" t="str">
            <v>Shorea longipetala</v>
          </cell>
        </row>
        <row r="2951">
          <cell r="B2951" t="str">
            <v>Shorea macrantha Brandis</v>
          </cell>
        </row>
        <row r="2952">
          <cell r="B2952" t="str">
            <v>Shorea macroptera</v>
          </cell>
        </row>
        <row r="2953">
          <cell r="B2953" t="str">
            <v xml:space="preserve">Shorea materialis </v>
          </cell>
        </row>
        <row r="2954">
          <cell r="B2954" t="str">
            <v>Shorea maxwelliana</v>
          </cell>
        </row>
        <row r="2955">
          <cell r="B2955" t="str">
            <v>Shorea mecistopteryx</v>
          </cell>
        </row>
        <row r="2956">
          <cell r="B2956" t="str">
            <v>Shorea minor</v>
          </cell>
        </row>
        <row r="2957">
          <cell r="B2957" t="str">
            <v>Shorea mirabilis</v>
          </cell>
        </row>
        <row r="2958">
          <cell r="B2958" t="str">
            <v>Shorea multiflora</v>
          </cell>
        </row>
        <row r="2959">
          <cell r="B2959" t="str">
            <v>Shorea obscura</v>
          </cell>
        </row>
        <row r="2960">
          <cell r="B2960" t="str">
            <v>Shorea obtusa</v>
          </cell>
        </row>
        <row r="2961">
          <cell r="B2961" t="str">
            <v>Shorea ochrophloia</v>
          </cell>
        </row>
        <row r="2962">
          <cell r="B2962" t="str">
            <v>Shorea ovalis</v>
          </cell>
        </row>
        <row r="2963">
          <cell r="B2963" t="str">
            <v>Shorea ovata</v>
          </cell>
        </row>
        <row r="2964">
          <cell r="B2964" t="str">
            <v>Shorea parviflora</v>
          </cell>
        </row>
        <row r="2965">
          <cell r="B2965" t="str">
            <v>Shorea parvifolia</v>
          </cell>
        </row>
        <row r="2966">
          <cell r="B2966" t="str">
            <v>Shorea pauciflora</v>
          </cell>
        </row>
        <row r="2967">
          <cell r="B2967" t="str">
            <v>Shorea pauciflora King</v>
          </cell>
        </row>
        <row r="2968">
          <cell r="B2968" t="str">
            <v>Shorea phillipinensis</v>
          </cell>
        </row>
        <row r="2969">
          <cell r="B2969" t="str">
            <v>Shorea pilosa</v>
          </cell>
        </row>
        <row r="2970">
          <cell r="B2970" t="str">
            <v>Shorea platyclados</v>
          </cell>
        </row>
        <row r="2971">
          <cell r="B2971" t="str">
            <v>Shorea quadrinervis</v>
          </cell>
        </row>
        <row r="2972">
          <cell r="B2972" t="str">
            <v>Shorea resina-negra</v>
          </cell>
        </row>
        <row r="2973">
          <cell r="B2973" t="str">
            <v>Shorea rubella</v>
          </cell>
        </row>
        <row r="2974">
          <cell r="B2974" t="str">
            <v>Shorea rugosa var. vuliginosa</v>
          </cell>
        </row>
        <row r="2975">
          <cell r="B2975" t="str">
            <v>Shorea scrobiculata</v>
          </cell>
        </row>
        <row r="2976">
          <cell r="B2976" t="str">
            <v>Shorea seminis</v>
          </cell>
        </row>
        <row r="2977">
          <cell r="B2977" t="str">
            <v>Shorea singkawang</v>
          </cell>
        </row>
        <row r="2978">
          <cell r="B2978" t="str">
            <v>Shorea squamata</v>
          </cell>
        </row>
        <row r="2979">
          <cell r="B2979" t="str">
            <v xml:space="preserve">Shorea submontana </v>
          </cell>
        </row>
        <row r="2980">
          <cell r="B2980" t="str">
            <v xml:space="preserve">Shorea sumatrana </v>
          </cell>
        </row>
        <row r="2981">
          <cell r="B2981" t="str">
            <v>Shorea superba</v>
          </cell>
        </row>
        <row r="2982">
          <cell r="B2982" t="str">
            <v>Shorea superba Sym.</v>
          </cell>
        </row>
        <row r="2983">
          <cell r="B2983" t="str">
            <v>Shorea symingtonii</v>
          </cell>
        </row>
        <row r="2984">
          <cell r="B2984" t="str">
            <v>Shorea uliginosa</v>
          </cell>
        </row>
        <row r="2985">
          <cell r="B2985" t="str">
            <v>Shorea waltoni</v>
          </cell>
        </row>
        <row r="2986">
          <cell r="B2986" t="str">
            <v>Shorea xanthophylla</v>
          </cell>
        </row>
        <row r="2987">
          <cell r="B2987" t="str">
            <v>Sickingia klugei</v>
          </cell>
        </row>
        <row r="2988">
          <cell r="B2988" t="str">
            <v>Sickingia salvadorensis</v>
          </cell>
        </row>
        <row r="2989">
          <cell r="B2989" t="str">
            <v>sideroxylon lanuginosum</v>
          </cell>
        </row>
        <row r="2990">
          <cell r="B2990" t="str">
            <v>Simaba cedron</v>
          </cell>
        </row>
        <row r="2991">
          <cell r="B2991" t="str">
            <v>Simaba glauca</v>
          </cell>
        </row>
        <row r="2992">
          <cell r="B2992" t="str">
            <v>Simaba guianensis</v>
          </cell>
        </row>
        <row r="2993">
          <cell r="B2993" t="str">
            <v>Simaba multiflora</v>
          </cell>
        </row>
        <row r="2994">
          <cell r="B2994" t="str">
            <v>Simaruba amara</v>
          </cell>
        </row>
        <row r="2995">
          <cell r="B2995" t="str">
            <v>Simaruba glauca</v>
          </cell>
        </row>
        <row r="2996">
          <cell r="B2996" t="str">
            <v>Simira salvadorensis</v>
          </cell>
        </row>
        <row r="2997">
          <cell r="B2997" t="str">
            <v>Sindora beccariana</v>
          </cell>
        </row>
        <row r="2998">
          <cell r="B2998" t="str">
            <v>Sindora cochinchinensis</v>
          </cell>
        </row>
        <row r="2999">
          <cell r="B2999" t="str">
            <v>Sindora irpicina</v>
          </cell>
        </row>
        <row r="3000">
          <cell r="B3000" t="str">
            <v>Sindora liiocarpa</v>
          </cell>
        </row>
        <row r="3001">
          <cell r="B3001" t="str">
            <v>Sindora siamensis</v>
          </cell>
        </row>
        <row r="3002">
          <cell r="B3002" t="str">
            <v>Sindora tonkinensis</v>
          </cell>
        </row>
        <row r="3003">
          <cell r="B3003" t="str">
            <v>Sindora wallichii</v>
          </cell>
        </row>
        <row r="3004">
          <cell r="B3004" t="str">
            <v>Sindora velutina</v>
          </cell>
        </row>
        <row r="3005">
          <cell r="B3005" t="str">
            <v>Sinowilsonia henryii</v>
          </cell>
        </row>
        <row r="3006">
          <cell r="B3006" t="str">
            <v>Siparuna guianensis</v>
          </cell>
        </row>
        <row r="3007">
          <cell r="B3007" t="str">
            <v>Siparuna reginae</v>
          </cell>
        </row>
        <row r="3008">
          <cell r="B3008" t="str">
            <v>Siparuna surinamensis</v>
          </cell>
        </row>
        <row r="3009">
          <cell r="B3009" t="str">
            <v>Siphonodon australe</v>
          </cell>
        </row>
        <row r="3010">
          <cell r="B3010" t="str">
            <v>Sloanea australis</v>
          </cell>
        </row>
        <row r="3011">
          <cell r="B3011" t="str">
            <v>sloanea australis ssp parviflora</v>
          </cell>
        </row>
        <row r="3012">
          <cell r="B3012" t="str">
            <v>Sloanea guianensis</v>
          </cell>
        </row>
        <row r="3013">
          <cell r="B3013" t="str">
            <v>Sloanea schomburgki</v>
          </cell>
        </row>
        <row r="3014">
          <cell r="B3014" t="str">
            <v>Sloanea woolsii</v>
          </cell>
        </row>
        <row r="3015">
          <cell r="B3015" t="str">
            <v>Socrates exorrhiza</v>
          </cell>
        </row>
        <row r="3016">
          <cell r="B3016" t="str">
            <v>Sophora japonica</v>
          </cell>
        </row>
        <row r="3017">
          <cell r="B3017" t="str">
            <v>Sophora secundiflora</v>
          </cell>
        </row>
        <row r="3018">
          <cell r="B3018" t="str">
            <v>Sophora tetraptera</v>
          </cell>
        </row>
        <row r="3019">
          <cell r="B3019" t="str">
            <v>sorbus acuparia</v>
          </cell>
        </row>
        <row r="3020">
          <cell r="B3020" t="str">
            <v>Sorbus alnifolia</v>
          </cell>
        </row>
        <row r="3021">
          <cell r="B3021" t="str">
            <v>Sorbus americana</v>
          </cell>
        </row>
        <row r="3022">
          <cell r="B3022" t="str">
            <v>Sorbus aria</v>
          </cell>
        </row>
        <row r="3023">
          <cell r="B3023" t="str">
            <v>sorbus aucuparia</v>
          </cell>
        </row>
        <row r="3024">
          <cell r="B3024" t="str">
            <v>Sorbus austriaca</v>
          </cell>
        </row>
        <row r="3025">
          <cell r="B3025" t="str">
            <v>Sorbus decora</v>
          </cell>
        </row>
        <row r="3026">
          <cell r="B3026" t="str">
            <v>Sorbus devoniensis</v>
          </cell>
        </row>
        <row r="3027">
          <cell r="B3027" t="str">
            <v>Sorbus domestica</v>
          </cell>
        </row>
        <row r="3028">
          <cell r="B3028" t="str">
            <v>Sorbus folgnerii</v>
          </cell>
        </row>
        <row r="3029">
          <cell r="B3029" t="str">
            <v>Sorbus groenlandica</v>
          </cell>
        </row>
        <row r="3030">
          <cell r="B3030" t="str">
            <v>Sorbus harrowiana</v>
          </cell>
        </row>
        <row r="3031">
          <cell r="B3031" t="str">
            <v>Sorbus hupehensis</v>
          </cell>
        </row>
        <row r="3032">
          <cell r="B3032" t="str">
            <v>Sorbus insignis</v>
          </cell>
        </row>
        <row r="3033">
          <cell r="B3033" t="str">
            <v>Sorbus intermedia</v>
          </cell>
        </row>
        <row r="3034">
          <cell r="B3034" t="str">
            <v>Sorbus mougeottii</v>
          </cell>
        </row>
        <row r="3035">
          <cell r="B3035" t="str">
            <v>Sorbus orientalis</v>
          </cell>
        </row>
        <row r="3036">
          <cell r="B3036" t="str">
            <v>Sorbus prattii</v>
          </cell>
        </row>
        <row r="3037">
          <cell r="B3037" t="str">
            <v>Sorbus sargentiana</v>
          </cell>
        </row>
        <row r="3038">
          <cell r="B3038" t="str">
            <v>Sorbus serotina</v>
          </cell>
        </row>
        <row r="3039">
          <cell r="B3039" t="str">
            <v>Sorbus setschuanensis</v>
          </cell>
        </row>
        <row r="3040">
          <cell r="B3040" t="str">
            <v>Sorbus sitchensis</v>
          </cell>
        </row>
        <row r="3041">
          <cell r="B3041" t="str">
            <v>Sorbus terminalis</v>
          </cell>
        </row>
        <row r="3042">
          <cell r="B3042" t="str">
            <v>Sorbus toringo</v>
          </cell>
        </row>
        <row r="3043">
          <cell r="B3043" t="str">
            <v>Sorbus torminalis</v>
          </cell>
        </row>
        <row r="3044">
          <cell r="B3044" t="str">
            <v>Sorbus vestita</v>
          </cell>
        </row>
        <row r="3045">
          <cell r="B3045" t="str">
            <v>Spartium junceum</v>
          </cell>
        </row>
        <row r="3046">
          <cell r="B3046" t="str">
            <v>Spondias borbonica</v>
          </cell>
        </row>
        <row r="3047">
          <cell r="B3047" t="str">
            <v>Spondias cirouella</v>
          </cell>
        </row>
        <row r="3048">
          <cell r="B3048" t="str">
            <v>Spondias cytherea</v>
          </cell>
        </row>
        <row r="3049">
          <cell r="B3049" t="str">
            <v>Spondias dulcis</v>
          </cell>
        </row>
        <row r="3050">
          <cell r="B3050" t="str">
            <v>Spondias lutea</v>
          </cell>
        </row>
        <row r="3051">
          <cell r="B3051" t="str">
            <v>Spondias purpurea</v>
          </cell>
        </row>
        <row r="3052">
          <cell r="B3052" t="str">
            <v>Spondias radlkoferi</v>
          </cell>
        </row>
        <row r="3053">
          <cell r="B3053" t="str">
            <v>Staphylea pinnata</v>
          </cell>
        </row>
        <row r="3054">
          <cell r="B3054" t="str">
            <v>Staudtia gabonensis</v>
          </cell>
        </row>
        <row r="3055">
          <cell r="B3055" t="str">
            <v>Stelechocarpus burahol</v>
          </cell>
        </row>
        <row r="3056">
          <cell r="B3056" t="str">
            <v>Stemonurus luzoniensis</v>
          </cell>
        </row>
        <row r="3057">
          <cell r="B3057" t="str">
            <v>Stenocarpus reticulatus</v>
          </cell>
        </row>
        <row r="3058">
          <cell r="B3058" t="str">
            <v>Stenocarpus salignus</v>
          </cell>
        </row>
        <row r="3059">
          <cell r="B3059" t="str">
            <v>Sterculia alata</v>
          </cell>
        </row>
        <row r="3060">
          <cell r="B3060" t="str">
            <v>Sterculia cordata</v>
          </cell>
        </row>
        <row r="3061">
          <cell r="B3061" t="str">
            <v>Sterculia oblongata</v>
          </cell>
        </row>
        <row r="3062">
          <cell r="B3062" t="str">
            <v>Sterculia spectabilis</v>
          </cell>
        </row>
        <row r="3063">
          <cell r="B3063" t="str">
            <v>Strychnos decussata</v>
          </cell>
        </row>
        <row r="3064">
          <cell r="B3064" t="str">
            <v>Styphnolobium japonicum</v>
          </cell>
        </row>
        <row r="3065">
          <cell r="B3065" t="str">
            <v>Styrax americana</v>
          </cell>
        </row>
        <row r="3066">
          <cell r="B3066" t="str">
            <v>Styrax japonicus</v>
          </cell>
        </row>
        <row r="3067">
          <cell r="B3067" t="str">
            <v>Styrax obtusa</v>
          </cell>
        </row>
        <row r="3068">
          <cell r="B3068" t="str">
            <v>Suriana maritima</v>
          </cell>
        </row>
        <row r="3069">
          <cell r="B3069" t="str">
            <v>Swartzia benthamiana</v>
          </cell>
        </row>
        <row r="3070">
          <cell r="B3070" t="str">
            <v>Swartzia brachyrachis</v>
          </cell>
        </row>
        <row r="3071">
          <cell r="B3071" t="str">
            <v>Swartzia dipetala</v>
          </cell>
        </row>
        <row r="3072">
          <cell r="B3072" t="str">
            <v>Swartzia jenmannii</v>
          </cell>
        </row>
        <row r="3073">
          <cell r="B3073" t="str">
            <v>Swartzia latifolia</v>
          </cell>
        </row>
        <row r="3074">
          <cell r="B3074" t="str">
            <v>Swartzia lelogyne</v>
          </cell>
        </row>
        <row r="3075">
          <cell r="B3075" t="str">
            <v>Swartzia longipedicellata</v>
          </cell>
        </row>
        <row r="3076">
          <cell r="B3076" t="str">
            <v>Swartzia lundellii</v>
          </cell>
        </row>
        <row r="3077">
          <cell r="B3077" t="str">
            <v>Swartzia oblanciolata</v>
          </cell>
        </row>
        <row r="3078">
          <cell r="B3078" t="str">
            <v>Swartzia panacoco</v>
          </cell>
        </row>
        <row r="3079">
          <cell r="B3079" t="str">
            <v>Swartzia rosea</v>
          </cell>
        </row>
        <row r="3080">
          <cell r="B3080" t="str">
            <v>Swartzia schomburghki</v>
          </cell>
        </row>
        <row r="3081">
          <cell r="B3081" t="str">
            <v>Swartzia similis</v>
          </cell>
        </row>
        <row r="3082">
          <cell r="B3082" t="str">
            <v>Swartzia sprucei</v>
          </cell>
        </row>
        <row r="3083">
          <cell r="B3083" t="str">
            <v>Swartzia tomentosa</v>
          </cell>
        </row>
        <row r="3084">
          <cell r="B3084" t="str">
            <v>Swartzia xanthopetala</v>
          </cell>
        </row>
        <row r="3085">
          <cell r="B3085" t="str">
            <v>Sweetia nitens</v>
          </cell>
        </row>
        <row r="3086">
          <cell r="B3086" t="str">
            <v>Sweetia praeclara</v>
          </cell>
        </row>
        <row r="3087">
          <cell r="B3087" t="str">
            <v>Swietenia candollei</v>
          </cell>
        </row>
        <row r="3088">
          <cell r="B3088" t="str">
            <v>Swietenia humilis</v>
          </cell>
        </row>
        <row r="3089">
          <cell r="B3089" t="str">
            <v>Swietenia macrophylla</v>
          </cell>
        </row>
        <row r="3090">
          <cell r="B3090" t="str">
            <v>Swietenia mahagoni</v>
          </cell>
        </row>
        <row r="3091">
          <cell r="B3091" t="str">
            <v>Symingtonia populnea</v>
          </cell>
        </row>
        <row r="3092">
          <cell r="B3092" t="str">
            <v>Sympetalandra borneensis</v>
          </cell>
        </row>
        <row r="3093">
          <cell r="B3093" t="str">
            <v>Symphonia gabonensis</v>
          </cell>
        </row>
        <row r="3094">
          <cell r="B3094" t="str">
            <v>Symphonia louvelii.</v>
          </cell>
        </row>
        <row r="3095">
          <cell r="B3095" t="str">
            <v>Symplocos chiriquensis</v>
          </cell>
        </row>
        <row r="3096">
          <cell r="B3096" t="str">
            <v>Symplocos lucida</v>
          </cell>
        </row>
        <row r="3097">
          <cell r="B3097" t="str">
            <v>Symplocos stawelii</v>
          </cell>
        </row>
        <row r="3098">
          <cell r="B3098" t="str">
            <v>Symplocos tinctoria</v>
          </cell>
        </row>
        <row r="3099">
          <cell r="B3099" t="str">
            <v>Syncarpia subargentea</v>
          </cell>
        </row>
        <row r="3100">
          <cell r="B3100" t="str">
            <v>Synoum glandulosum</v>
          </cell>
        </row>
        <row r="3101">
          <cell r="B3101" t="str">
            <v>Synoum muellerii</v>
          </cell>
        </row>
        <row r="3102">
          <cell r="B3102" t="str">
            <v>Syringa persica</v>
          </cell>
        </row>
        <row r="3103">
          <cell r="B3103" t="str">
            <v>syringa reticula</v>
          </cell>
        </row>
        <row r="3104">
          <cell r="B3104" t="str">
            <v>Syringa vulgaris</v>
          </cell>
        </row>
        <row r="3105">
          <cell r="B3105" t="str">
            <v>Syzygium corynanthum</v>
          </cell>
        </row>
        <row r="3106">
          <cell r="B3106" t="str">
            <v>Syzygium cumini</v>
          </cell>
        </row>
        <row r="3107">
          <cell r="B3107" t="str">
            <v>Syzygium jambolanum</v>
          </cell>
        </row>
        <row r="3108">
          <cell r="B3108" t="str">
            <v>Syzygium panuculatum</v>
          </cell>
        </row>
        <row r="3109">
          <cell r="B3109" t="str">
            <v>Syzygium samarangense</v>
          </cell>
        </row>
        <row r="3110">
          <cell r="B3110" t="str">
            <v>Zanthoxylum allanthioides</v>
          </cell>
        </row>
        <row r="3111">
          <cell r="B3111" t="str">
            <v>Zanthoxylum americanum</v>
          </cell>
        </row>
        <row r="3112">
          <cell r="B3112" t="str">
            <v>Zanthoxylum apiculatum</v>
          </cell>
        </row>
        <row r="3113">
          <cell r="B3113" t="str">
            <v>Zanthoxylum belizense</v>
          </cell>
        </row>
        <row r="3114">
          <cell r="B3114" t="str">
            <v>Zanthoxylum brachyacanthum</v>
          </cell>
        </row>
        <row r="3115">
          <cell r="B3115" t="str">
            <v>Zanthoxylum bungeanum</v>
          </cell>
        </row>
        <row r="3116">
          <cell r="B3116" t="str">
            <v>Zanthoxylum caribaeum</v>
          </cell>
        </row>
        <row r="3117">
          <cell r="B3117" t="str">
            <v>Zanthoxylum clava-hercules</v>
          </cell>
        </row>
        <row r="3118">
          <cell r="B3118" t="str">
            <v>Zanthoxylum coreaceum</v>
          </cell>
        </row>
        <row r="3119">
          <cell r="B3119" t="str">
            <v>Zanthoxylum dellomei</v>
          </cell>
        </row>
        <row r="3120">
          <cell r="B3120" t="str">
            <v>Zanthoxylum ekmannii</v>
          </cell>
        </row>
        <row r="3121">
          <cell r="B3121" t="str">
            <v>Zanthoxylum kellermanii</v>
          </cell>
        </row>
        <row r="3122">
          <cell r="B3122" t="str">
            <v>Zanthoxylum pipperitum</v>
          </cell>
        </row>
        <row r="3123">
          <cell r="B3123" t="str">
            <v>Zanthoxylum riedelianum</v>
          </cell>
        </row>
        <row r="3124">
          <cell r="B3124" t="str">
            <v>Zanthoxylum schinifolium</v>
          </cell>
        </row>
        <row r="3125">
          <cell r="B3125" t="str">
            <v>Zanthoxylum simulans</v>
          </cell>
        </row>
        <row r="3126">
          <cell r="B3126" t="str">
            <v>Zelkova carpinifolia</v>
          </cell>
        </row>
        <row r="3127">
          <cell r="B3127" t="str">
            <v>Zelkova crenata</v>
          </cell>
        </row>
        <row r="3128">
          <cell r="B3128" t="str">
            <v>Zelkova davidii</v>
          </cell>
        </row>
        <row r="3129">
          <cell r="B3129" t="str">
            <v>Ziziphus bijugatus</v>
          </cell>
        </row>
        <row r="3130">
          <cell r="B3130" t="str">
            <v>Ziziphus mauritania</v>
          </cell>
        </row>
        <row r="3131">
          <cell r="B3131" t="str">
            <v>Ziziphus mistol</v>
          </cell>
        </row>
        <row r="3132">
          <cell r="B3132" t="str">
            <v>Ziziphus sativa</v>
          </cell>
        </row>
        <row r="3133">
          <cell r="B3133" t="str">
            <v>Ziziphus spinosa</v>
          </cell>
        </row>
        <row r="3134">
          <cell r="B3134" t="str">
            <v>Ziziphus ziziphus</v>
          </cell>
        </row>
        <row r="3135">
          <cell r="B3135" t="str">
            <v>Ziziphus vulgaris</v>
          </cell>
        </row>
        <row r="3136">
          <cell r="B3136" t="str">
            <v>Ziziphus yucatanensis</v>
          </cell>
        </row>
        <row r="3137">
          <cell r="B3137" t="str">
            <v>Zollernia illicifolia</v>
          </cell>
        </row>
        <row r="3138">
          <cell r="B3138" t="str">
            <v>Zollernia paraense</v>
          </cell>
        </row>
        <row r="3139">
          <cell r="B3139" t="str">
            <v>Zygia cauliflorum</v>
          </cell>
        </row>
        <row r="3140">
          <cell r="B3140" t="str">
            <v>Tabebuia avellandae</v>
          </cell>
        </row>
        <row r="3141">
          <cell r="B3141" t="str">
            <v>Tabebuia capitata</v>
          </cell>
        </row>
        <row r="3142">
          <cell r="B3142" t="str">
            <v>Tabebuia caraiba</v>
          </cell>
        </row>
        <row r="3143">
          <cell r="B3143" t="str">
            <v>Tabebuia chrysantha</v>
          </cell>
        </row>
        <row r="3144">
          <cell r="B3144" t="str">
            <v>Tabebuia dubia</v>
          </cell>
        </row>
        <row r="3145">
          <cell r="B3145" t="str">
            <v>Tabebuia glabracensis</v>
          </cell>
        </row>
        <row r="3146">
          <cell r="B3146" t="str">
            <v>tabebuia heptaphylla</v>
          </cell>
        </row>
        <row r="3147">
          <cell r="B3147" t="str">
            <v>Tabebuia impetiginosa</v>
          </cell>
        </row>
        <row r="3148">
          <cell r="B3148" t="str">
            <v>Tabebuia ipe</v>
          </cell>
        </row>
        <row r="3149">
          <cell r="B3149" t="str">
            <v>Tabebuia lepacho</v>
          </cell>
        </row>
        <row r="3150">
          <cell r="B3150" t="str">
            <v>Tabebuia longipes</v>
          </cell>
        </row>
        <row r="3151">
          <cell r="B3151" t="str">
            <v>Tabebuia pallida</v>
          </cell>
        </row>
        <row r="3152">
          <cell r="B3152" t="str">
            <v>Tabebuia palmerii</v>
          </cell>
        </row>
        <row r="3153">
          <cell r="B3153" t="str">
            <v>Tabebuia pentaphylla</v>
          </cell>
        </row>
        <row r="3154">
          <cell r="B3154" t="str">
            <v>Tabebuia rufescens</v>
          </cell>
        </row>
        <row r="3155">
          <cell r="B3155" t="str">
            <v>Tabebuia serratifolia</v>
          </cell>
        </row>
        <row r="3156">
          <cell r="B3156" t="str">
            <v>Tabernaemontana arborea</v>
          </cell>
        </row>
        <row r="3157">
          <cell r="B3157" t="str">
            <v>Tabernaemontana aubletti</v>
          </cell>
        </row>
        <row r="3158">
          <cell r="B3158" t="str">
            <v>Tachigali carinata</v>
          </cell>
        </row>
        <row r="3159">
          <cell r="B3159" t="str">
            <v>Tachigali eriocalyx</v>
          </cell>
        </row>
        <row r="3160">
          <cell r="B3160" t="str">
            <v>Tachigali myrmecophila</v>
          </cell>
        </row>
        <row r="3161">
          <cell r="B3161" t="str">
            <v>Tachigali paniculata</v>
          </cell>
        </row>
        <row r="3162">
          <cell r="B3162" t="str">
            <v>Tachigali pubiflora</v>
          </cell>
        </row>
        <row r="3163">
          <cell r="B3163" t="str">
            <v>Tachigali sericea</v>
          </cell>
        </row>
        <row r="3164">
          <cell r="B3164" t="str">
            <v>Talauma ovata</v>
          </cell>
        </row>
        <row r="3165">
          <cell r="B3165" t="str">
            <v>Talisia furfuracea</v>
          </cell>
        </row>
        <row r="3166">
          <cell r="B3166" t="str">
            <v>Talisia olivaeformis</v>
          </cell>
        </row>
        <row r="3167">
          <cell r="B3167" t="str">
            <v>Talisia squarrosa</v>
          </cell>
        </row>
        <row r="3168">
          <cell r="B3168" t="str">
            <v>Tamarindus officinales</v>
          </cell>
        </row>
        <row r="3169">
          <cell r="B3169" t="str">
            <v>Tamarindus umbrosa</v>
          </cell>
        </row>
        <row r="3170">
          <cell r="B3170" t="str">
            <v>Tamarix aphylla</v>
          </cell>
        </row>
        <row r="3171">
          <cell r="B3171" t="str">
            <v>Tamarix articulata</v>
          </cell>
        </row>
        <row r="3172">
          <cell r="B3172" t="str">
            <v>Tamarix gallica</v>
          </cell>
        </row>
        <row r="3173">
          <cell r="B3173" t="str">
            <v>Tamarix mannifera</v>
          </cell>
        </row>
        <row r="3174">
          <cell r="B3174" t="str">
            <v>Tamarix nilotica</v>
          </cell>
        </row>
        <row r="3175">
          <cell r="B3175" t="str">
            <v>Tapirira amazonica</v>
          </cell>
        </row>
        <row r="3176">
          <cell r="B3176" t="str">
            <v>Tapirira capitulifera</v>
          </cell>
        </row>
        <row r="3177">
          <cell r="B3177" t="str">
            <v>Tapirira marchandii</v>
          </cell>
        </row>
        <row r="3178">
          <cell r="B3178" t="str">
            <v>Tapirira peckoltiana</v>
          </cell>
        </row>
        <row r="3179">
          <cell r="B3179" t="str">
            <v>Tapura guianensis</v>
          </cell>
        </row>
        <row r="3180">
          <cell r="B3180" t="str">
            <v>Tarrietia densiflora</v>
          </cell>
        </row>
        <row r="3181">
          <cell r="B3181" t="str">
            <v>Tarrietia javanica</v>
          </cell>
        </row>
        <row r="3182">
          <cell r="B3182" t="str">
            <v>Tarrietia simplicifolia</v>
          </cell>
        </row>
        <row r="3183">
          <cell r="B3183" t="str">
            <v>Tasmannia lanceolata</v>
          </cell>
        </row>
        <row r="3184">
          <cell r="B3184" t="str">
            <v>Taxodium ascendens</v>
          </cell>
        </row>
        <row r="3185">
          <cell r="B3185" t="str">
            <v>Taxodium distichum</v>
          </cell>
        </row>
        <row r="3186">
          <cell r="B3186" t="str">
            <v>Taxus chinensis</v>
          </cell>
        </row>
        <row r="3187">
          <cell r="B3187" t="str">
            <v>Taxus cuspidata</v>
          </cell>
        </row>
        <row r="3188">
          <cell r="B3188" t="str">
            <v>Taxus fuana</v>
          </cell>
        </row>
        <row r="3189">
          <cell r="B3189" t="str">
            <v>Taxus sumatrana</v>
          </cell>
        </row>
        <row r="3190">
          <cell r="B3190" t="str">
            <v>Taxus wallichiana</v>
          </cell>
        </row>
        <row r="3191">
          <cell r="B3191" t="str">
            <v>Tecoma longiflora</v>
          </cell>
        </row>
        <row r="3192">
          <cell r="B3192" t="str">
            <v>Tecomaria capensis</v>
          </cell>
        </row>
        <row r="3193">
          <cell r="B3193" t="str">
            <v>Tectona grandis</v>
          </cell>
        </row>
        <row r="3194">
          <cell r="B3194" t="str">
            <v>Tectona hamiltoniana</v>
          </cell>
        </row>
        <row r="3195">
          <cell r="B3195" t="str">
            <v>Tectona theca</v>
          </cell>
        </row>
        <row r="3196">
          <cell r="B3196" t="str">
            <v>Terminalia alata</v>
          </cell>
        </row>
        <row r="3197">
          <cell r="B3197" t="str">
            <v>Terminalia balata</v>
          </cell>
        </row>
        <row r="3198">
          <cell r="B3198" t="str">
            <v>Terminalia belerica</v>
          </cell>
        </row>
        <row r="3199">
          <cell r="B3199" t="str">
            <v>Terminalia chiriquensis</v>
          </cell>
        </row>
        <row r="3200">
          <cell r="B3200" t="str">
            <v>Terminalia corticasa</v>
          </cell>
        </row>
        <row r="3201">
          <cell r="B3201" t="str">
            <v>Terminalia dichotoma</v>
          </cell>
        </row>
        <row r="3202">
          <cell r="B3202" t="str">
            <v>Terminalia latifolia</v>
          </cell>
        </row>
        <row r="3203">
          <cell r="B3203" t="str">
            <v>Terminalia mucronata</v>
          </cell>
        </row>
        <row r="3204">
          <cell r="B3204" t="str">
            <v>Terminalia myriocarpa</v>
          </cell>
        </row>
        <row r="3205">
          <cell r="B3205" t="str">
            <v>Terminalia oblonga</v>
          </cell>
        </row>
        <row r="3206">
          <cell r="B3206" t="str">
            <v>terminalia oblongata</v>
          </cell>
        </row>
        <row r="3207">
          <cell r="B3207" t="str">
            <v>Terminalia paniculata</v>
          </cell>
        </row>
        <row r="3208">
          <cell r="B3208" t="str">
            <v>Terminalia platyphylla</v>
          </cell>
        </row>
        <row r="3209">
          <cell r="B3209" t="str">
            <v>Terminalia sericea</v>
          </cell>
        </row>
        <row r="3210">
          <cell r="B3210" t="str">
            <v>terminalia sericocarpus</v>
          </cell>
        </row>
        <row r="3211">
          <cell r="B3211" t="str">
            <v>Terminalia serratifolia</v>
          </cell>
        </row>
        <row r="3212">
          <cell r="B3212" t="str">
            <v>Terminalia sumatrana</v>
          </cell>
        </row>
        <row r="3213">
          <cell r="B3213" t="str">
            <v>Terminalia triptera</v>
          </cell>
        </row>
        <row r="3214">
          <cell r="B3214" t="str">
            <v>Tetracentron sinense</v>
          </cell>
        </row>
        <row r="3215">
          <cell r="B3215" t="str">
            <v>Tetraclinus articulata</v>
          </cell>
        </row>
        <row r="3216">
          <cell r="B3216" t="str">
            <v>Tetradium daniellii</v>
          </cell>
        </row>
        <row r="3217">
          <cell r="B3217" t="str">
            <v>Tetragastris panamensis</v>
          </cell>
        </row>
        <row r="3218">
          <cell r="B3218" t="str">
            <v>Tetrapanax papyriferum</v>
          </cell>
        </row>
        <row r="3219">
          <cell r="B3219" t="str">
            <v>Tetraplasandra meiandra</v>
          </cell>
        </row>
        <row r="3220">
          <cell r="B3220" t="str">
            <v>Theobroma bicolor</v>
          </cell>
        </row>
        <row r="3221">
          <cell r="B3221" t="str">
            <v>Theobroma cacao</v>
          </cell>
        </row>
        <row r="3222">
          <cell r="B3222" t="str">
            <v>Thespesia grandiflora</v>
          </cell>
        </row>
        <row r="3223">
          <cell r="B3223" t="str">
            <v>Thevetia gaumeri</v>
          </cell>
        </row>
        <row r="3224">
          <cell r="B3224" t="str">
            <v>Thevetia peruviana</v>
          </cell>
        </row>
        <row r="3225">
          <cell r="B3225" t="str">
            <v>Thrinax radiata</v>
          </cell>
        </row>
        <row r="3226">
          <cell r="B3226" t="str">
            <v>Thuja orientalis</v>
          </cell>
        </row>
        <row r="3227">
          <cell r="B3227" t="str">
            <v>Thujopsis dolobrata</v>
          </cell>
        </row>
        <row r="3228">
          <cell r="B3228" t="str">
            <v>Tieghemellea africana</v>
          </cell>
        </row>
        <row r="3229">
          <cell r="B3229" t="str">
            <v>Tieghemellea heckeii</v>
          </cell>
        </row>
        <row r="3230">
          <cell r="B3230" t="str">
            <v>Tilia amurensis</v>
          </cell>
        </row>
        <row r="3231">
          <cell r="B3231" t="str">
            <v>Tilia caudata</v>
          </cell>
        </row>
        <row r="3232">
          <cell r="B3232" t="str">
            <v>Tilia cordata</v>
          </cell>
        </row>
        <row r="3233">
          <cell r="B3233" t="str">
            <v>Tilia heterophylla</v>
          </cell>
        </row>
        <row r="3234">
          <cell r="B3234" t="str">
            <v>Tilia mandshurica</v>
          </cell>
        </row>
        <row r="3235">
          <cell r="B3235" t="str">
            <v>Tilia megaphylla</v>
          </cell>
        </row>
        <row r="3236">
          <cell r="B3236" t="str">
            <v>Tilia mongolica</v>
          </cell>
        </row>
        <row r="3237">
          <cell r="B3237" t="str">
            <v>Tilia petiolaris</v>
          </cell>
        </row>
        <row r="3238">
          <cell r="B3238" t="str">
            <v>Tilia platyphyllos</v>
          </cell>
        </row>
        <row r="3239">
          <cell r="B3239" t="str">
            <v>Tilia tomentosa</v>
          </cell>
        </row>
        <row r="3240">
          <cell r="B3240" t="str">
            <v>Timonius compressicaulis</v>
          </cell>
        </row>
        <row r="3241">
          <cell r="B3241" t="str">
            <v>Timonius villamilli</v>
          </cell>
        </row>
        <row r="3242">
          <cell r="B3242" t="str">
            <v>Tipuana speciosa</v>
          </cell>
        </row>
        <row r="3243">
          <cell r="B3243" t="str">
            <v>Tipuana tipu</v>
          </cell>
        </row>
        <row r="3244">
          <cell r="B3244" t="str">
            <v>Toona australis</v>
          </cell>
        </row>
        <row r="3245">
          <cell r="B3245" t="str">
            <v>Toona calantas</v>
          </cell>
        </row>
        <row r="3246">
          <cell r="B3246" t="str">
            <v>Toona ciliata</v>
          </cell>
        </row>
        <row r="3247">
          <cell r="B3247" t="str">
            <v>Toona februfuga</v>
          </cell>
        </row>
        <row r="3248">
          <cell r="B3248" t="str">
            <v>Toona microcarpa</v>
          </cell>
        </row>
        <row r="3249">
          <cell r="B3249" t="str">
            <v>Toona paucijuga</v>
          </cell>
        </row>
        <row r="3250">
          <cell r="B3250" t="str">
            <v>Toona sureni</v>
          </cell>
        </row>
        <row r="3251">
          <cell r="B3251" t="str">
            <v>Toona surnea</v>
          </cell>
        </row>
        <row r="3252">
          <cell r="B3252" t="str">
            <v>Torreya californica</v>
          </cell>
        </row>
        <row r="3253">
          <cell r="B3253" t="str">
            <v>Torreya nucifera</v>
          </cell>
        </row>
        <row r="3254">
          <cell r="B3254" t="str">
            <v>Tounatea benthamiana</v>
          </cell>
        </row>
        <row r="3255">
          <cell r="B3255" t="str">
            <v>Tounatea madagascariensis</v>
          </cell>
        </row>
        <row r="3256">
          <cell r="B3256" t="str">
            <v>Tovomita arata</v>
          </cell>
        </row>
        <row r="3257">
          <cell r="B3257" t="str">
            <v>Tovomita choisyana</v>
          </cell>
        </row>
        <row r="3258">
          <cell r="B3258" t="str">
            <v>Tovomita grata</v>
          </cell>
        </row>
        <row r="3259">
          <cell r="B3259" t="str">
            <v>Tovomita longifolia</v>
          </cell>
        </row>
        <row r="3260">
          <cell r="B3260" t="str">
            <v>Tovomita macrophylla</v>
          </cell>
        </row>
        <row r="3261">
          <cell r="B3261" t="str">
            <v>Tovomita obovata</v>
          </cell>
        </row>
        <row r="3262">
          <cell r="B3262" t="str">
            <v>Tovomita schomburgkii</v>
          </cell>
        </row>
        <row r="3263">
          <cell r="B3263" t="str">
            <v>Toxicodendron diversilobum</v>
          </cell>
        </row>
        <row r="3264">
          <cell r="B3264" t="str">
            <v>Toxicodendron javanicum</v>
          </cell>
        </row>
        <row r="3265">
          <cell r="B3265" t="str">
            <v>Toxicodendron pubescens</v>
          </cell>
        </row>
        <row r="3266">
          <cell r="B3266" t="str">
            <v>Toxicodendron radicans</v>
          </cell>
        </row>
        <row r="3267">
          <cell r="B3267" t="str">
            <v>Toxicodendron rydbergii</v>
          </cell>
        </row>
        <row r="3268">
          <cell r="B3268" t="str">
            <v>Toxicodendron vernicifluum</v>
          </cell>
        </row>
        <row r="3269">
          <cell r="B3269" t="str">
            <v>Toxicodendron vernix</v>
          </cell>
        </row>
        <row r="3270">
          <cell r="B3270" t="str">
            <v>Trachycarpus fortuneei</v>
          </cell>
        </row>
        <row r="3271">
          <cell r="B3271" t="str">
            <v>trachycarpus fortunei</v>
          </cell>
        </row>
        <row r="3272">
          <cell r="B3272" t="str">
            <v>Trachycarpus fortuneii</v>
          </cell>
        </row>
        <row r="3273">
          <cell r="B3273" t="str">
            <v>Trattinickia demerarae</v>
          </cell>
        </row>
        <row r="3274">
          <cell r="B3274" t="str">
            <v>Trattinnickia burseraefolia</v>
          </cell>
        </row>
        <row r="3275">
          <cell r="B3275" t="str">
            <v>Trattinnickia demerarae</v>
          </cell>
        </row>
        <row r="3276">
          <cell r="B3276" t="str">
            <v>Trattinnickia lawrenceii</v>
          </cell>
        </row>
        <row r="3277">
          <cell r="B3277" t="str">
            <v>Trattinnickia peruviana</v>
          </cell>
        </row>
        <row r="3278">
          <cell r="B3278" t="str">
            <v>Trattinnickia rhoifolia</v>
          </cell>
        </row>
        <row r="3279">
          <cell r="B3279" t="str">
            <v>Trema guineensis</v>
          </cell>
        </row>
        <row r="3280">
          <cell r="B3280" t="str">
            <v>Triadica sebifera</v>
          </cell>
        </row>
        <row r="3281">
          <cell r="B3281" t="str">
            <v>Trichilia americana</v>
          </cell>
        </row>
        <row r="3282">
          <cell r="B3282" t="str">
            <v>Trichilia anisopleura</v>
          </cell>
        </row>
        <row r="3283">
          <cell r="B3283" t="str">
            <v>Trichilia guianensis</v>
          </cell>
        </row>
        <row r="3284">
          <cell r="B3284" t="str">
            <v>Triplaris americana</v>
          </cell>
        </row>
        <row r="3285">
          <cell r="B3285" t="str">
            <v>Triplaris salicifolia</v>
          </cell>
        </row>
        <row r="3286">
          <cell r="B3286" t="str">
            <v>Triplaris weigeltiana</v>
          </cell>
        </row>
        <row r="3287">
          <cell r="B3287" t="str">
            <v>Tristania lactiflua</v>
          </cell>
        </row>
        <row r="3288">
          <cell r="B3288" t="str">
            <v>Tristania laurina</v>
          </cell>
        </row>
        <row r="3289">
          <cell r="B3289" t="str">
            <v>Tristania suaveolens</v>
          </cell>
        </row>
        <row r="3290">
          <cell r="B3290" t="str">
            <v>Tristania whiteana</v>
          </cell>
        </row>
        <row r="3291">
          <cell r="B3291" t="str">
            <v>Tristaniopsis anomala</v>
          </cell>
        </row>
        <row r="3292">
          <cell r="B3292" t="str">
            <v>Tristaniopsis laurina</v>
          </cell>
        </row>
        <row r="3293">
          <cell r="B3293" t="str">
            <v>Trochocarpa laurina</v>
          </cell>
        </row>
        <row r="3294">
          <cell r="B3294" t="str">
            <v>Trymatococcus paraensis</v>
          </cell>
        </row>
        <row r="3295">
          <cell r="B3295" t="str">
            <v>Tsuga caroliniana</v>
          </cell>
        </row>
        <row r="3296">
          <cell r="B3296" t="str">
            <v>Tsuga diversifolia</v>
          </cell>
        </row>
        <row r="3297">
          <cell r="B3297" t="str">
            <v>tsuga mertensiana</v>
          </cell>
        </row>
        <row r="3298">
          <cell r="B3298" t="str">
            <v>Tsuga seibaldi</v>
          </cell>
        </row>
        <row r="3299">
          <cell r="B3299" t="str">
            <v>tsuga siebaldii</v>
          </cell>
        </row>
        <row r="3300">
          <cell r="B3300" t="str">
            <v>Tsuga sieboldii</v>
          </cell>
        </row>
        <row r="3301">
          <cell r="B3301" t="str">
            <v>Turraeanthus klainei</v>
          </cell>
        </row>
        <row r="3302">
          <cell r="B3302" t="str">
            <v>Turraeanthus zenkeri</v>
          </cell>
        </row>
        <row r="3303">
          <cell r="B3303" t="str">
            <v>Turraeanthus vignei</v>
          </cell>
        </row>
        <row r="3304">
          <cell r="B3304" t="str">
            <v>Ulmus armenica</v>
          </cell>
        </row>
        <row r="3305">
          <cell r="B3305" t="str">
            <v>Ulmus carpinifolia</v>
          </cell>
        </row>
        <row r="3306">
          <cell r="B3306" t="str">
            <v>Ulmus davidiana</v>
          </cell>
        </row>
        <row r="3307">
          <cell r="B3307" t="str">
            <v>Ulmus fulva</v>
          </cell>
        </row>
        <row r="3308">
          <cell r="B3308" t="str">
            <v>Ulmus integrifolia</v>
          </cell>
        </row>
        <row r="3309">
          <cell r="B3309" t="str">
            <v>Ulmus japonica</v>
          </cell>
        </row>
        <row r="3310">
          <cell r="B3310" t="str">
            <v>Ulmus laciniata</v>
          </cell>
        </row>
        <row r="3311">
          <cell r="B3311" t="str">
            <v>Ulmus laevis</v>
          </cell>
        </row>
        <row r="3312">
          <cell r="B3312" t="str">
            <v>Ulmus major</v>
          </cell>
        </row>
        <row r="3313">
          <cell r="B3313" t="str">
            <v>Ulmus minor</v>
          </cell>
        </row>
        <row r="3314">
          <cell r="B3314" t="str">
            <v>Ulmus montana</v>
          </cell>
        </row>
        <row r="3315">
          <cell r="B3315" t="str">
            <v>Ulmus nitens</v>
          </cell>
        </row>
        <row r="3316">
          <cell r="B3316" t="str">
            <v>ulmus parviflora</v>
          </cell>
        </row>
        <row r="3317">
          <cell r="B3317" t="str">
            <v>Ulmus pumilla</v>
          </cell>
        </row>
        <row r="3318">
          <cell r="B3318" t="str">
            <v>Ulmus racemosa</v>
          </cell>
        </row>
        <row r="3319">
          <cell r="B3319" t="str">
            <v>Ulmus sieboldsii</v>
          </cell>
        </row>
        <row r="3320">
          <cell r="B3320" t="str">
            <v>Ulmus suberosa</v>
          </cell>
        </row>
        <row r="3321">
          <cell r="B3321" t="str">
            <v>Umbellaria californica</v>
          </cell>
        </row>
        <row r="3322">
          <cell r="B3322" t="str">
            <v>Ungnadia speciosa</v>
          </cell>
        </row>
        <row r="3323">
          <cell r="B3323" t="str">
            <v>Unonopsis glaucopetala</v>
          </cell>
        </row>
        <row r="3324">
          <cell r="B3324" t="str">
            <v>Vaccinium arboreum</v>
          </cell>
        </row>
        <row r="3325">
          <cell r="B3325" t="str">
            <v>Vaccinium hirsutum</v>
          </cell>
        </row>
        <row r="3326">
          <cell r="B3326" t="str">
            <v>Vaccinum corymbosum</v>
          </cell>
        </row>
        <row r="3327">
          <cell r="B3327" t="str">
            <v>Walsura robusta</v>
          </cell>
        </row>
        <row r="3328">
          <cell r="B3328" t="str">
            <v>washingtonia filifera</v>
          </cell>
        </row>
        <row r="3329">
          <cell r="B3329" t="str">
            <v>Washingtonia robusta</v>
          </cell>
        </row>
        <row r="3330">
          <cell r="B3330" t="str">
            <v>Vatairea guianensis</v>
          </cell>
        </row>
        <row r="3331">
          <cell r="B3331" t="str">
            <v>Vatairea heteroptera</v>
          </cell>
        </row>
        <row r="3332">
          <cell r="B3332" t="str">
            <v>Vatairea varbouri</v>
          </cell>
        </row>
        <row r="3333">
          <cell r="B3333" t="str">
            <v>Vatica albiramis</v>
          </cell>
        </row>
        <row r="3334">
          <cell r="B3334" t="str">
            <v>Vatica dulitensis</v>
          </cell>
        </row>
        <row r="3335">
          <cell r="B3335" t="str">
            <v>Vatica dyeri</v>
          </cell>
        </row>
        <row r="3336">
          <cell r="B3336" t="str">
            <v>Vatica micrantha</v>
          </cell>
        </row>
        <row r="3337">
          <cell r="B3337" t="str">
            <v>Vatica oblongifolia</v>
          </cell>
        </row>
        <row r="3338">
          <cell r="B3338" t="str">
            <v>Vatica umbonata</v>
          </cell>
        </row>
        <row r="3339">
          <cell r="B3339" t="str">
            <v>Vatierea landelli</v>
          </cell>
        </row>
        <row r="3340">
          <cell r="B3340" t="str">
            <v>Vavaea amicorum</v>
          </cell>
        </row>
        <row r="3341">
          <cell r="B3341" t="str">
            <v>Weigelia amagiensis</v>
          </cell>
        </row>
        <row r="3342">
          <cell r="B3342" t="str">
            <v>Weigelia florida</v>
          </cell>
        </row>
        <row r="3343">
          <cell r="B3343" t="str">
            <v>Veitchia macdanielsii</v>
          </cell>
        </row>
        <row r="3344">
          <cell r="B3344" t="str">
            <v>Ventilago viminalis</v>
          </cell>
        </row>
        <row r="3345">
          <cell r="B3345" t="str">
            <v>Vepris undulata</v>
          </cell>
        </row>
        <row r="3346">
          <cell r="B3346" t="str">
            <v>Vernonia arborea</v>
          </cell>
        </row>
        <row r="3347">
          <cell r="B3347" t="str">
            <v>Viburnum acerifolium</v>
          </cell>
        </row>
        <row r="3348">
          <cell r="B3348" t="str">
            <v>Viburnum ellipticum</v>
          </cell>
        </row>
        <row r="3349">
          <cell r="B3349" t="str">
            <v>Viburnum lantana</v>
          </cell>
        </row>
        <row r="3350">
          <cell r="B3350" t="str">
            <v>Viburnum lentago</v>
          </cell>
        </row>
        <row r="3351">
          <cell r="B3351" t="str">
            <v>Viburnum opalus</v>
          </cell>
        </row>
        <row r="3352">
          <cell r="B3352" t="str">
            <v>Viburnum prunifolium</v>
          </cell>
        </row>
        <row r="3353">
          <cell r="B3353" t="str">
            <v>Viburnum rhytidophyllum</v>
          </cell>
        </row>
        <row r="3354">
          <cell r="B3354" t="str">
            <v>Viburnum tinus</v>
          </cell>
        </row>
        <row r="3355">
          <cell r="B3355" t="str">
            <v>Viburnum trilobum</v>
          </cell>
        </row>
        <row r="3356">
          <cell r="B3356" t="str">
            <v>Willardia schiediana</v>
          </cell>
        </row>
        <row r="3357">
          <cell r="B3357" t="str">
            <v>Villaresia mooreii</v>
          </cell>
        </row>
        <row r="3358">
          <cell r="B3358" t="str">
            <v>Viminaria denudata</v>
          </cell>
        </row>
        <row r="3359">
          <cell r="B3359" t="str">
            <v>Viminaria juncea</v>
          </cell>
        </row>
        <row r="3360">
          <cell r="B3360" t="str">
            <v>Wimmeria obtusifolia</v>
          </cell>
        </row>
        <row r="3361">
          <cell r="B3361" t="str">
            <v>Virgilia capensis</v>
          </cell>
        </row>
        <row r="3362">
          <cell r="B3362" t="str">
            <v>Virgilia oroboides</v>
          </cell>
        </row>
        <row r="3363">
          <cell r="B3363" t="str">
            <v>Virola calophylla</v>
          </cell>
        </row>
        <row r="3364">
          <cell r="B3364" t="str">
            <v>Virola mitchelli</v>
          </cell>
        </row>
        <row r="3365">
          <cell r="B3365" t="str">
            <v>Virola mysetis</v>
          </cell>
        </row>
        <row r="3366">
          <cell r="B3366" t="str">
            <v>Virola panamensis</v>
          </cell>
        </row>
        <row r="3367">
          <cell r="B3367" t="str">
            <v>Virola warburgii</v>
          </cell>
        </row>
        <row r="3368">
          <cell r="B3368" t="str">
            <v>Virola weberbauerii</v>
          </cell>
        </row>
        <row r="3369">
          <cell r="B3369" t="str">
            <v>Virola venezuelensis</v>
          </cell>
        </row>
        <row r="3370">
          <cell r="B3370" t="str">
            <v>Vismia guianensis</v>
          </cell>
        </row>
        <row r="3371">
          <cell r="B3371" t="str">
            <v>Vismia latifolia</v>
          </cell>
        </row>
        <row r="3372">
          <cell r="B3372" t="str">
            <v>Vismia macrophylla</v>
          </cell>
        </row>
        <row r="3373">
          <cell r="B3373" t="str">
            <v>Vismia rufescens</v>
          </cell>
        </row>
        <row r="3374">
          <cell r="B3374" t="str">
            <v>Vismia sessilifolia</v>
          </cell>
        </row>
        <row r="3375">
          <cell r="B3375" t="str">
            <v>Wisteria sinensis</v>
          </cell>
        </row>
        <row r="3376">
          <cell r="B3376" t="str">
            <v>Vitex agnus-castus</v>
          </cell>
        </row>
        <row r="3377">
          <cell r="B3377" t="str">
            <v>Vitex aherniana</v>
          </cell>
        </row>
        <row r="3378">
          <cell r="B3378" t="str">
            <v>Vitex cooperii</v>
          </cell>
        </row>
        <row r="3379">
          <cell r="B3379" t="str">
            <v>Vitex glabrata</v>
          </cell>
        </row>
        <row r="3380">
          <cell r="B3380" t="str">
            <v>Vitex keniensis</v>
          </cell>
        </row>
        <row r="3381">
          <cell r="B3381" t="str">
            <v>Vitex lignum-vitae</v>
          </cell>
        </row>
        <row r="3382">
          <cell r="B3382" t="str">
            <v>Vitex pinnata</v>
          </cell>
        </row>
        <row r="3383">
          <cell r="B3383" t="str">
            <v>Vitex pubescens</v>
          </cell>
        </row>
        <row r="3384">
          <cell r="B3384" t="str">
            <v>Vitex stahellii</v>
          </cell>
        </row>
        <row r="3385">
          <cell r="B3385" t="str">
            <v>Vitis cordifolia</v>
          </cell>
        </row>
        <row r="3386">
          <cell r="B3386" t="str">
            <v>Vitis girdiana</v>
          </cell>
        </row>
        <row r="3387">
          <cell r="B3387" t="str">
            <v>Vitis rotundifolia</v>
          </cell>
        </row>
        <row r="3388">
          <cell r="B3388" t="str">
            <v>Vitis vinitera</v>
          </cell>
        </row>
        <row r="3389">
          <cell r="B3389" t="str">
            <v>Voaniola gerardii</v>
          </cell>
        </row>
        <row r="3390">
          <cell r="B3390" t="str">
            <v>Vochysia arcuata</v>
          </cell>
        </row>
        <row r="3391">
          <cell r="B3391" t="str">
            <v>Vochysia densiflora</v>
          </cell>
        </row>
        <row r="3392">
          <cell r="B3392" t="str">
            <v>Vochysia lanceolata</v>
          </cell>
        </row>
        <row r="3393">
          <cell r="B3393" t="str">
            <v>Vochysia maxima</v>
          </cell>
        </row>
        <row r="3394">
          <cell r="B3394" t="str">
            <v>Vochysia obidensis</v>
          </cell>
        </row>
        <row r="3395">
          <cell r="B3395" t="str">
            <v>Vochysia schomburgkii</v>
          </cell>
        </row>
        <row r="3396">
          <cell r="B3396" t="str">
            <v>Vochysia venulose</v>
          </cell>
        </row>
        <row r="3397">
          <cell r="B3397" t="str">
            <v>Vouacapoua macropetala</v>
          </cell>
        </row>
        <row r="3398">
          <cell r="B3398" t="str">
            <v>Wrightia pubescens</v>
          </cell>
        </row>
        <row r="3399">
          <cell r="B3399" t="str">
            <v>Xanthocercis zambesiaca</v>
          </cell>
        </row>
        <row r="3400">
          <cell r="B3400" t="str">
            <v>Xanthophyllum octandrum</v>
          </cell>
        </row>
        <row r="3401">
          <cell r="B3401" t="str">
            <v>Xanthophyllum scortechinii</v>
          </cell>
        </row>
        <row r="3402">
          <cell r="B3402" t="str">
            <v>Xanthorrhoea preissi</v>
          </cell>
        </row>
        <row r="3403">
          <cell r="B3403" t="str">
            <v>Xanthosoma purpuratum</v>
          </cell>
        </row>
        <row r="3404">
          <cell r="B3404" t="str">
            <v>Xanthosoma undipes</v>
          </cell>
        </row>
        <row r="3405">
          <cell r="B3405" t="str">
            <v>Xanthosoma weeksi</v>
          </cell>
        </row>
        <row r="3406">
          <cell r="B3406" t="str">
            <v>Xanthostemon whitei</v>
          </cell>
        </row>
        <row r="3407">
          <cell r="B3407" t="str">
            <v>Xanthoxylum brachyacanthium</v>
          </cell>
        </row>
        <row r="3408">
          <cell r="B3408" t="str">
            <v>Xylia kerri</v>
          </cell>
        </row>
        <row r="3409">
          <cell r="B3409" t="str">
            <v>Xylocarpus granatum</v>
          </cell>
        </row>
        <row r="3410">
          <cell r="B3410" t="str">
            <v>Xylocarpus moluccensis</v>
          </cell>
        </row>
        <row r="3411">
          <cell r="B3411" t="str">
            <v>Xylomelum angustifolium</v>
          </cell>
        </row>
        <row r="3412">
          <cell r="B3412" t="str">
            <v>Xylomelum occidentale</v>
          </cell>
        </row>
        <row r="3413">
          <cell r="B3413" t="str">
            <v>Xylomelum pyriforme</v>
          </cell>
        </row>
        <row r="3414">
          <cell r="B3414" t="str">
            <v>Xylopia amazonica</v>
          </cell>
        </row>
        <row r="3415">
          <cell r="B3415" t="str">
            <v>Xylopia discreta</v>
          </cell>
        </row>
        <row r="3416">
          <cell r="B3416" t="str">
            <v>Xylopia fusca</v>
          </cell>
        </row>
        <row r="3417">
          <cell r="B3417" t="str">
            <v>Xylopia nitida</v>
          </cell>
        </row>
        <row r="3418">
          <cell r="B3418" t="str">
            <v>Xylopia pulcherrima</v>
          </cell>
        </row>
        <row r="3419">
          <cell r="B3419" t="str">
            <v>Xylopia pulcherrimar</v>
          </cell>
        </row>
        <row r="3420">
          <cell r="B3420" t="str">
            <v>Xylosma hawaiiensis</v>
          </cell>
        </row>
        <row r="3421">
          <cell r="B3421" t="str">
            <v>Yucca brevifolia</v>
          </cell>
        </row>
        <row r="3422">
          <cell r="B3422" t="str">
            <v>Yucca gloriosa</v>
          </cell>
        </row>
      </sheetData>
      <sheetData sheetId="4"/>
      <sheetData sheetId="5">
        <row r="2">
          <cell r="A2" t="str">
            <v>Afghanistan</v>
          </cell>
        </row>
        <row r="3">
          <cell r="A3" t="str">
            <v>Albania</v>
          </cell>
        </row>
        <row r="4">
          <cell r="A4" t="str">
            <v>Algeria</v>
          </cell>
        </row>
        <row r="5">
          <cell r="A5" t="str">
            <v>Andorra</v>
          </cell>
        </row>
        <row r="6">
          <cell r="A6" t="str">
            <v>Angola</v>
          </cell>
        </row>
        <row r="7">
          <cell r="A7" t="str">
            <v>Antigua and Barbuda</v>
          </cell>
        </row>
        <row r="8">
          <cell r="A8" t="str">
            <v>Argentina</v>
          </cell>
        </row>
        <row r="9">
          <cell r="A9" t="str">
            <v>Armenia</v>
          </cell>
        </row>
        <row r="10">
          <cell r="A10" t="str">
            <v>Aruba</v>
          </cell>
        </row>
        <row r="11">
          <cell r="A11" t="str">
            <v>Azerbaijan</v>
          </cell>
        </row>
        <row r="12">
          <cell r="A12" t="str">
            <v>Australia</v>
          </cell>
        </row>
        <row r="13">
          <cell r="A13" t="str">
            <v>Austria</v>
          </cell>
        </row>
        <row r="14">
          <cell r="A14" t="str">
            <v>Bahrain</v>
          </cell>
        </row>
        <row r="15">
          <cell r="A15" t="str">
            <v>Bangladesh</v>
          </cell>
        </row>
        <row r="16">
          <cell r="A16" t="str">
            <v>Barbados</v>
          </cell>
        </row>
        <row r="17">
          <cell r="A17" t="str">
            <v>Belarus</v>
          </cell>
        </row>
        <row r="18">
          <cell r="A18" t="str">
            <v>Belgium</v>
          </cell>
        </row>
        <row r="19">
          <cell r="A19" t="str">
            <v>Belize</v>
          </cell>
        </row>
        <row r="20">
          <cell r="A20" t="str">
            <v>Benin</v>
          </cell>
        </row>
        <row r="21">
          <cell r="A21" t="str">
            <v>Bermuda</v>
          </cell>
        </row>
        <row r="22">
          <cell r="A22" t="str">
            <v>Bhutan</v>
          </cell>
        </row>
        <row r="23">
          <cell r="A23" t="str">
            <v>Bolivia</v>
          </cell>
        </row>
        <row r="24">
          <cell r="A24" t="str">
            <v>Bosnia and Herzegovina</v>
          </cell>
        </row>
        <row r="25">
          <cell r="A25" t="str">
            <v>Botswana</v>
          </cell>
        </row>
        <row r="26">
          <cell r="A26" t="str">
            <v>Brazil</v>
          </cell>
        </row>
        <row r="27">
          <cell r="A27" t="str">
            <v>British Indian Ocean Territory</v>
          </cell>
        </row>
        <row r="28">
          <cell r="A28" t="str">
            <v>British Virgin Islands</v>
          </cell>
        </row>
        <row r="29">
          <cell r="A29" t="str">
            <v>Brunei</v>
          </cell>
        </row>
        <row r="30">
          <cell r="A30" t="str">
            <v>Bulgaria</v>
          </cell>
        </row>
        <row r="31">
          <cell r="A31" t="str">
            <v>Burkina Faso</v>
          </cell>
        </row>
        <row r="32">
          <cell r="A32" t="str">
            <v>Burundi</v>
          </cell>
        </row>
        <row r="33">
          <cell r="A33" t="str">
            <v>Cambodia</v>
          </cell>
        </row>
        <row r="34">
          <cell r="A34" t="str">
            <v>Cameroon</v>
          </cell>
        </row>
        <row r="35">
          <cell r="A35" t="str">
            <v>Canada</v>
          </cell>
        </row>
        <row r="36">
          <cell r="A36" t="str">
            <v>Cape Verde</v>
          </cell>
        </row>
        <row r="37">
          <cell r="A37" t="str">
            <v>Cayman Islands</v>
          </cell>
        </row>
        <row r="38">
          <cell r="A38" t="str">
            <v>Central African Republic</v>
          </cell>
        </row>
        <row r="39">
          <cell r="A39" t="str">
            <v>Chad</v>
          </cell>
        </row>
        <row r="40">
          <cell r="A40" t="str">
            <v>Chile</v>
          </cell>
        </row>
        <row r="41">
          <cell r="A41" t="str">
            <v>China</v>
          </cell>
        </row>
        <row r="42">
          <cell r="A42" t="str">
            <v>Colombia</v>
          </cell>
        </row>
        <row r="43">
          <cell r="A43" t="str">
            <v>Comoros</v>
          </cell>
        </row>
        <row r="44">
          <cell r="A44" t="str">
            <v>Congo</v>
          </cell>
        </row>
        <row r="45">
          <cell r="A45" t="str">
            <v>Cook Islands</v>
          </cell>
        </row>
        <row r="46">
          <cell r="A46" t="str">
            <v>Costa Rica</v>
          </cell>
        </row>
        <row r="47">
          <cell r="A47" t="str">
            <v>Croatia</v>
          </cell>
        </row>
        <row r="48">
          <cell r="A48" t="str">
            <v>Czech Republic</v>
          </cell>
        </row>
        <row r="49">
          <cell r="A49" t="str">
            <v>Cuba</v>
          </cell>
        </row>
        <row r="50">
          <cell r="A50" t="str">
            <v>Cyprus</v>
          </cell>
        </row>
        <row r="51">
          <cell r="A51" t="str">
            <v>Democratic Republic of the Congo</v>
          </cell>
        </row>
        <row r="52">
          <cell r="A52" t="str">
            <v>Denmark</v>
          </cell>
        </row>
        <row r="53">
          <cell r="A53" t="str">
            <v>Djibouti</v>
          </cell>
        </row>
        <row r="54">
          <cell r="A54" t="str">
            <v>Dominica</v>
          </cell>
        </row>
        <row r="55">
          <cell r="A55" t="str">
            <v>Dominican Republic</v>
          </cell>
        </row>
        <row r="56">
          <cell r="A56" t="str">
            <v>East Timor</v>
          </cell>
        </row>
        <row r="57">
          <cell r="A57" t="str">
            <v>Ecuador</v>
          </cell>
        </row>
        <row r="58">
          <cell r="A58" t="str">
            <v>Egypt</v>
          </cell>
        </row>
        <row r="59">
          <cell r="A59" t="str">
            <v>El Salvador</v>
          </cell>
        </row>
        <row r="60">
          <cell r="A60" t="str">
            <v>Equatorial Guinea</v>
          </cell>
        </row>
        <row r="61">
          <cell r="A61" t="str">
            <v>Eritrea</v>
          </cell>
        </row>
        <row r="62">
          <cell r="A62" t="str">
            <v>Estonia</v>
          </cell>
        </row>
        <row r="63">
          <cell r="A63" t="str">
            <v>Ethiopia</v>
          </cell>
        </row>
        <row r="64">
          <cell r="A64" t="str">
            <v>Faroe Islands</v>
          </cell>
        </row>
        <row r="65">
          <cell r="A65" t="str">
            <v>Federated States of Micronesia</v>
          </cell>
        </row>
        <row r="66">
          <cell r="A66" t="str">
            <v>Fiji</v>
          </cell>
        </row>
        <row r="67">
          <cell r="A67" t="str">
            <v>Finland</v>
          </cell>
        </row>
        <row r="68">
          <cell r="A68" t="str">
            <v>France</v>
          </cell>
        </row>
        <row r="69">
          <cell r="A69" t="str">
            <v>French Guiana</v>
          </cell>
        </row>
        <row r="70">
          <cell r="A70" t="str">
            <v>French Polynesia</v>
          </cell>
        </row>
        <row r="71">
          <cell r="A71" t="str">
            <v>Gabon</v>
          </cell>
        </row>
        <row r="72">
          <cell r="A72" t="str">
            <v>Georgia</v>
          </cell>
        </row>
        <row r="73">
          <cell r="A73" t="str">
            <v>Germany</v>
          </cell>
        </row>
        <row r="74">
          <cell r="A74" t="str">
            <v>Ghana</v>
          </cell>
        </row>
        <row r="75">
          <cell r="A75" t="str">
            <v>Gibraltar (UK)</v>
          </cell>
        </row>
        <row r="76">
          <cell r="A76" t="str">
            <v>Greece</v>
          </cell>
        </row>
        <row r="77">
          <cell r="A77" t="str">
            <v>Greenland</v>
          </cell>
        </row>
        <row r="78">
          <cell r="A78" t="str">
            <v>Grenada</v>
          </cell>
        </row>
        <row r="79">
          <cell r="A79" t="str">
            <v>Guadeloupe</v>
          </cell>
        </row>
        <row r="80">
          <cell r="A80" t="str">
            <v>Guam</v>
          </cell>
        </row>
        <row r="81">
          <cell r="A81" t="str">
            <v>Guatemala</v>
          </cell>
        </row>
        <row r="82">
          <cell r="A82" t="str">
            <v>Guinea</v>
          </cell>
        </row>
        <row r="83">
          <cell r="A83" t="str">
            <v>Guinea-Bissau</v>
          </cell>
        </row>
        <row r="84">
          <cell r="A84" t="str">
            <v>Guyana</v>
          </cell>
        </row>
        <row r="85">
          <cell r="A85" t="str">
            <v>Haiti</v>
          </cell>
        </row>
        <row r="86">
          <cell r="A86" t="str">
            <v>Honduras</v>
          </cell>
        </row>
        <row r="87">
          <cell r="A87" t="str">
            <v>Hong Kong</v>
          </cell>
        </row>
        <row r="88">
          <cell r="A88" t="str">
            <v>Hungary</v>
          </cell>
        </row>
        <row r="89">
          <cell r="A89" t="str">
            <v>Iceland</v>
          </cell>
        </row>
        <row r="90">
          <cell r="A90" t="str">
            <v>India</v>
          </cell>
        </row>
        <row r="91">
          <cell r="A91" t="str">
            <v>Indonesia</v>
          </cell>
        </row>
        <row r="92">
          <cell r="A92" t="str">
            <v>Iran</v>
          </cell>
        </row>
        <row r="93">
          <cell r="A93" t="str">
            <v>Iraq</v>
          </cell>
        </row>
        <row r="94">
          <cell r="A94" t="str">
            <v>Ireland</v>
          </cell>
        </row>
        <row r="95">
          <cell r="A95" t="str">
            <v>Islas Malvinas / Falkland Islands</v>
          </cell>
        </row>
        <row r="96">
          <cell r="A96" t="str">
            <v>Israel</v>
          </cell>
        </row>
        <row r="97">
          <cell r="A97" t="str">
            <v>Italy</v>
          </cell>
        </row>
        <row r="98">
          <cell r="A98" t="str">
            <v>Ivory Coast</v>
          </cell>
        </row>
        <row r="99">
          <cell r="A99" t="str">
            <v>Jamaica</v>
          </cell>
        </row>
        <row r="100">
          <cell r="A100" t="str">
            <v>Japan</v>
          </cell>
        </row>
        <row r="101">
          <cell r="A101" t="str">
            <v>Jordan</v>
          </cell>
        </row>
        <row r="102">
          <cell r="A102" t="str">
            <v>Kazakhstan</v>
          </cell>
        </row>
        <row r="103">
          <cell r="A103" t="str">
            <v>Kenya</v>
          </cell>
        </row>
        <row r="104">
          <cell r="A104" t="str">
            <v>Kiribati</v>
          </cell>
        </row>
        <row r="105">
          <cell r="A105" t="str">
            <v>Kosova</v>
          </cell>
        </row>
        <row r="106">
          <cell r="A106" t="str">
            <v>Kuwait</v>
          </cell>
        </row>
        <row r="107">
          <cell r="A107" t="str">
            <v>Kyrgyzstan</v>
          </cell>
        </row>
        <row r="108">
          <cell r="A108" t="str">
            <v>Laos</v>
          </cell>
        </row>
        <row r="109">
          <cell r="A109" t="str">
            <v>Latvia</v>
          </cell>
        </row>
        <row r="110">
          <cell r="A110" t="str">
            <v>Lebanon</v>
          </cell>
        </row>
        <row r="111">
          <cell r="A111" t="str">
            <v>Lesotho</v>
          </cell>
        </row>
        <row r="112">
          <cell r="A112" t="str">
            <v>Liberia</v>
          </cell>
        </row>
        <row r="113">
          <cell r="A113" t="str">
            <v>Libya</v>
          </cell>
        </row>
        <row r="114">
          <cell r="A114" t="str">
            <v>Liechtenstein</v>
          </cell>
        </row>
        <row r="115">
          <cell r="A115" t="str">
            <v>Lithuania</v>
          </cell>
        </row>
        <row r="116">
          <cell r="A116" t="str">
            <v>Luxembourg</v>
          </cell>
        </row>
        <row r="117">
          <cell r="A117" t="str">
            <v>Macau</v>
          </cell>
        </row>
        <row r="118">
          <cell r="A118" t="str">
            <v>Macedonia</v>
          </cell>
        </row>
        <row r="119">
          <cell r="A119" t="str">
            <v>Madagascar</v>
          </cell>
        </row>
        <row r="120">
          <cell r="A120" t="str">
            <v>Malawi</v>
          </cell>
        </row>
        <row r="121">
          <cell r="A121" t="str">
            <v>Malaysia</v>
          </cell>
        </row>
        <row r="122">
          <cell r="A122" t="str">
            <v>Maldives</v>
          </cell>
        </row>
        <row r="123">
          <cell r="A123" t="str">
            <v>Mali</v>
          </cell>
        </row>
        <row r="124">
          <cell r="A124" t="str">
            <v>Malta</v>
          </cell>
        </row>
        <row r="125">
          <cell r="A125" t="str">
            <v>Marshall Islands</v>
          </cell>
        </row>
        <row r="126">
          <cell r="A126" t="str">
            <v>Martinique</v>
          </cell>
        </row>
        <row r="127">
          <cell r="A127" t="str">
            <v>Mauritania</v>
          </cell>
        </row>
        <row r="128">
          <cell r="A128" t="str">
            <v>Mauritius</v>
          </cell>
        </row>
        <row r="129">
          <cell r="A129" t="str">
            <v>Mayotte</v>
          </cell>
        </row>
        <row r="130">
          <cell r="A130" t="str">
            <v>Mexico</v>
          </cell>
        </row>
        <row r="131">
          <cell r="A131" t="str">
            <v>Moldova</v>
          </cell>
        </row>
        <row r="132">
          <cell r="A132" t="str">
            <v>Monaco</v>
          </cell>
        </row>
        <row r="133">
          <cell r="A133" t="str">
            <v>Mongolia</v>
          </cell>
        </row>
        <row r="134">
          <cell r="A134" t="str">
            <v>Montenegro</v>
          </cell>
        </row>
        <row r="135">
          <cell r="A135" t="str">
            <v>Montserrat</v>
          </cell>
        </row>
        <row r="136">
          <cell r="A136" t="str">
            <v>Morocco</v>
          </cell>
        </row>
        <row r="137">
          <cell r="A137" t="str">
            <v>Mozambique</v>
          </cell>
        </row>
        <row r="138">
          <cell r="A138" t="str">
            <v>Myanmar (Burma)</v>
          </cell>
        </row>
        <row r="139">
          <cell r="A139" t="str">
            <v>Namibia</v>
          </cell>
        </row>
        <row r="140">
          <cell r="A140" t="str">
            <v>Nauru</v>
          </cell>
        </row>
        <row r="141">
          <cell r="A141" t="str">
            <v>Nepal</v>
          </cell>
        </row>
        <row r="142">
          <cell r="A142" t="str">
            <v>Netherlands</v>
          </cell>
        </row>
        <row r="143">
          <cell r="A143" t="str">
            <v>Netherlands Antilles</v>
          </cell>
        </row>
        <row r="144">
          <cell r="A144" t="str">
            <v>New Caledonia</v>
          </cell>
        </row>
        <row r="145">
          <cell r="A145" t="str">
            <v>New Zealand</v>
          </cell>
        </row>
        <row r="146">
          <cell r="A146" t="str">
            <v>Nicaragua</v>
          </cell>
        </row>
        <row r="147">
          <cell r="A147" t="str">
            <v>Niger</v>
          </cell>
        </row>
        <row r="148">
          <cell r="A148" t="str">
            <v>Nigeria</v>
          </cell>
        </row>
        <row r="149">
          <cell r="A149" t="str">
            <v>Norfolk Island</v>
          </cell>
        </row>
        <row r="150">
          <cell r="A150" t="str">
            <v>North Korea</v>
          </cell>
        </row>
        <row r="151">
          <cell r="A151" t="str">
            <v>Northern Mariana Islands</v>
          </cell>
        </row>
        <row r="152">
          <cell r="A152" t="str">
            <v>Norway</v>
          </cell>
        </row>
        <row r="153">
          <cell r="A153" t="str">
            <v>Oman</v>
          </cell>
        </row>
        <row r="154">
          <cell r="A154" t="str">
            <v>Pacific Islands (Palau)</v>
          </cell>
        </row>
        <row r="155">
          <cell r="A155" t="str">
            <v>Pakistan</v>
          </cell>
        </row>
        <row r="156">
          <cell r="A156" t="str">
            <v>Palestinian Authority</v>
          </cell>
        </row>
        <row r="157">
          <cell r="A157" t="str">
            <v>Panama</v>
          </cell>
        </row>
        <row r="158">
          <cell r="A158" t="str">
            <v>Papua New Guinea</v>
          </cell>
        </row>
        <row r="159">
          <cell r="A159" t="str">
            <v>Paraguay</v>
          </cell>
        </row>
        <row r="160">
          <cell r="A160" t="str">
            <v>Peru</v>
          </cell>
        </row>
        <row r="161">
          <cell r="A161" t="str">
            <v>Philippines</v>
          </cell>
        </row>
        <row r="162">
          <cell r="A162" t="str">
            <v>Poland</v>
          </cell>
        </row>
        <row r="163">
          <cell r="A163" t="str">
            <v>Portugal</v>
          </cell>
        </row>
        <row r="164">
          <cell r="A164" t="str">
            <v>Puerto Rico</v>
          </cell>
        </row>
        <row r="165">
          <cell r="A165" t="str">
            <v>Qatar</v>
          </cell>
        </row>
        <row r="166">
          <cell r="A166" t="str">
            <v>Reunion</v>
          </cell>
        </row>
        <row r="167">
          <cell r="A167" t="str">
            <v>Romania</v>
          </cell>
        </row>
        <row r="168">
          <cell r="A168" t="str">
            <v>Russia</v>
          </cell>
        </row>
        <row r="169">
          <cell r="A169" t="str">
            <v>Rwanda</v>
          </cell>
        </row>
        <row r="170">
          <cell r="A170" t="str">
            <v>Saint Kitts and Nevis</v>
          </cell>
        </row>
        <row r="171">
          <cell r="A171" t="str">
            <v>Saint Lucia</v>
          </cell>
        </row>
        <row r="172">
          <cell r="A172" t="str">
            <v>Saint Pierre and Miquelon</v>
          </cell>
        </row>
        <row r="173">
          <cell r="A173" t="str">
            <v>Saint Vincent and the Grenadines</v>
          </cell>
        </row>
        <row r="174">
          <cell r="A174" t="str">
            <v>San Marino</v>
          </cell>
        </row>
        <row r="175">
          <cell r="A175" t="str">
            <v>Sao Tome and Principe</v>
          </cell>
        </row>
        <row r="176">
          <cell r="A176" t="str">
            <v>Saudi Arabia</v>
          </cell>
        </row>
        <row r="177">
          <cell r="A177" t="str">
            <v>Senegal</v>
          </cell>
        </row>
        <row r="178">
          <cell r="A178" t="str">
            <v>Serbia</v>
          </cell>
        </row>
        <row r="179">
          <cell r="A179" t="str">
            <v>Seychelles</v>
          </cell>
        </row>
        <row r="180">
          <cell r="A180" t="str">
            <v>Sierra Leone</v>
          </cell>
        </row>
        <row r="181">
          <cell r="A181" t="str">
            <v>Singapore</v>
          </cell>
        </row>
        <row r="182">
          <cell r="A182" t="str">
            <v>Slovakia</v>
          </cell>
        </row>
        <row r="183">
          <cell r="A183" t="str">
            <v>Slovenia</v>
          </cell>
        </row>
        <row r="184">
          <cell r="A184" t="str">
            <v>Solomon Islands</v>
          </cell>
        </row>
        <row r="185">
          <cell r="A185" t="str">
            <v>Somalia</v>
          </cell>
        </row>
        <row r="186">
          <cell r="A186" t="str">
            <v>South Africa</v>
          </cell>
        </row>
        <row r="187">
          <cell r="A187" t="str">
            <v>South Georgia and the South Sandwich Islands</v>
          </cell>
        </row>
        <row r="188">
          <cell r="A188" t="str">
            <v>South Korea</v>
          </cell>
        </row>
        <row r="189">
          <cell r="A189" t="str">
            <v>Spain</v>
          </cell>
        </row>
        <row r="190">
          <cell r="A190" t="str">
            <v>Sri Lanka</v>
          </cell>
        </row>
        <row r="191">
          <cell r="A191" t="str">
            <v>Sudan</v>
          </cell>
        </row>
        <row r="192">
          <cell r="A192" t="str">
            <v>Suriname</v>
          </cell>
        </row>
        <row r="193">
          <cell r="A193" t="str">
            <v>Svalbard</v>
          </cell>
        </row>
        <row r="194">
          <cell r="A194" t="str">
            <v>Swaziland</v>
          </cell>
        </row>
        <row r="195">
          <cell r="A195" t="str">
            <v>Sweden</v>
          </cell>
        </row>
        <row r="196">
          <cell r="A196" t="str">
            <v>Switzerland</v>
          </cell>
        </row>
        <row r="197">
          <cell r="A197" t="str">
            <v>Syria</v>
          </cell>
        </row>
        <row r="198">
          <cell r="A198" t="str">
            <v>Zambia</v>
          </cell>
        </row>
        <row r="199">
          <cell r="A199" t="str">
            <v>Zimbabwe</v>
          </cell>
        </row>
        <row r="200">
          <cell r="A200" t="str">
            <v>Taiwan</v>
          </cell>
        </row>
        <row r="201">
          <cell r="A201" t="str">
            <v>Tajikistan</v>
          </cell>
        </row>
        <row r="202">
          <cell r="A202" t="str">
            <v>Tanzania, United Republic of</v>
          </cell>
        </row>
        <row r="203">
          <cell r="A203" t="str">
            <v>Thailand</v>
          </cell>
        </row>
        <row r="204">
          <cell r="A204" t="str">
            <v>The Bahamas</v>
          </cell>
        </row>
        <row r="205">
          <cell r="A205" t="str">
            <v>The Gambia</v>
          </cell>
        </row>
        <row r="206">
          <cell r="A206" t="str">
            <v>Togo</v>
          </cell>
        </row>
        <row r="207">
          <cell r="A207" t="str">
            <v>Tonga</v>
          </cell>
        </row>
        <row r="208">
          <cell r="A208" t="str">
            <v>Trinidad and Tobago</v>
          </cell>
        </row>
        <row r="209">
          <cell r="A209" t="str">
            <v>Tunisia</v>
          </cell>
        </row>
        <row r="210">
          <cell r="A210" t="str">
            <v>Turkey</v>
          </cell>
        </row>
        <row r="211">
          <cell r="A211" t="str">
            <v>Turkmenistan</v>
          </cell>
        </row>
        <row r="212">
          <cell r="A212" t="str">
            <v>Turks and Caicos Islands</v>
          </cell>
        </row>
        <row r="213">
          <cell r="A213" t="str">
            <v>Tuvalu</v>
          </cell>
        </row>
        <row r="214">
          <cell r="A214" t="str">
            <v>Uganda</v>
          </cell>
        </row>
        <row r="215">
          <cell r="A215" t="str">
            <v>Ukraine</v>
          </cell>
        </row>
        <row r="216">
          <cell r="A216" t="str">
            <v>United Arab Emirates</v>
          </cell>
        </row>
        <row r="217">
          <cell r="A217" t="str">
            <v>United Kingdom</v>
          </cell>
        </row>
        <row r="218">
          <cell r="A218" t="str">
            <v>United States</v>
          </cell>
        </row>
        <row r="219">
          <cell r="A219" t="str">
            <v>Uruguay</v>
          </cell>
        </row>
        <row r="220">
          <cell r="A220" t="str">
            <v>Uzbekistan</v>
          </cell>
        </row>
        <row r="221">
          <cell r="A221" t="str">
            <v>Wallis and Futuna</v>
          </cell>
        </row>
        <row r="222">
          <cell r="A222" t="str">
            <v>Vanuatu</v>
          </cell>
        </row>
        <row r="223">
          <cell r="A223" t="str">
            <v>Venezuela</v>
          </cell>
        </row>
        <row r="224">
          <cell r="A224" t="str">
            <v>Western Sahara</v>
          </cell>
        </row>
        <row r="225">
          <cell r="A225" t="str">
            <v>Western Samoa</v>
          </cell>
        </row>
        <row r="226">
          <cell r="A226" t="str">
            <v>Vietnam</v>
          </cell>
        </row>
        <row r="227">
          <cell r="A227" t="str">
            <v>Yemen</v>
          </cell>
        </row>
      </sheetData>
      <sheetData sheetId="6"/>
    </sheetDataSet>
  </externalBook>
</externalLink>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EBDD5-A245-4CBF-8948-3DFF7466F8A2}">
  <sheetPr>
    <tabColor rgb="FF0070C0"/>
  </sheetPr>
  <dimension ref="B1:J31"/>
  <sheetViews>
    <sheetView showGridLines="0" tabSelected="1" workbookViewId="0"/>
  </sheetViews>
  <sheetFormatPr defaultRowHeight="14.4" x14ac:dyDescent="0.3"/>
  <cols>
    <col min="8" max="8" width="13.44140625" customWidth="1"/>
    <col min="9" max="9" width="20.44140625" customWidth="1"/>
    <col min="10" max="10" width="14.6640625" customWidth="1"/>
    <col min="16" max="16" width="10.6640625" bestFit="1" customWidth="1"/>
  </cols>
  <sheetData>
    <row r="1" spans="2:10" ht="15" thickBot="1" x14ac:dyDescent="0.35"/>
    <row r="2" spans="2:10" x14ac:dyDescent="0.3">
      <c r="B2" s="33"/>
      <c r="C2" s="34"/>
      <c r="D2" s="34"/>
      <c r="E2" s="34"/>
      <c r="F2" s="34"/>
      <c r="G2" s="34"/>
      <c r="H2" s="34"/>
      <c r="I2" s="34"/>
      <c r="J2" s="35"/>
    </row>
    <row r="3" spans="2:10" x14ac:dyDescent="0.3">
      <c r="B3" s="36"/>
      <c r="C3" s="37"/>
      <c r="D3" s="37"/>
      <c r="E3" s="37"/>
      <c r="F3" s="37"/>
      <c r="G3" s="37"/>
      <c r="H3" s="37"/>
      <c r="I3" s="37"/>
      <c r="J3" s="38"/>
    </row>
    <row r="4" spans="2:10" ht="45" customHeight="1" x14ac:dyDescent="0.3">
      <c r="B4" s="36"/>
      <c r="C4" s="82" t="s">
        <v>506</v>
      </c>
      <c r="D4" s="83"/>
      <c r="E4" s="83"/>
      <c r="F4" s="83"/>
      <c r="G4" s="83"/>
      <c r="H4" s="83"/>
      <c r="I4" s="83"/>
      <c r="J4" s="38"/>
    </row>
    <row r="5" spans="2:10" x14ac:dyDescent="0.3">
      <c r="B5" s="36"/>
      <c r="C5" s="37"/>
      <c r="D5" s="37"/>
      <c r="E5" s="37"/>
      <c r="F5" s="37"/>
      <c r="G5" s="37"/>
      <c r="H5" s="37"/>
      <c r="I5" s="37"/>
      <c r="J5" s="38"/>
    </row>
    <row r="6" spans="2:10" x14ac:dyDescent="0.3">
      <c r="B6" s="36"/>
      <c r="C6" s="47" t="s">
        <v>490</v>
      </c>
      <c r="D6" s="37"/>
      <c r="E6" s="37"/>
      <c r="F6" s="37"/>
      <c r="G6" s="37"/>
      <c r="H6" s="37"/>
      <c r="I6" s="37"/>
      <c r="J6" s="38"/>
    </row>
    <row r="7" spans="2:10" x14ac:dyDescent="0.3">
      <c r="B7" s="36"/>
      <c r="C7" s="37"/>
      <c r="D7" s="37"/>
      <c r="E7" s="37"/>
      <c r="F7" s="37"/>
      <c r="G7" s="37"/>
      <c r="H7" s="37"/>
      <c r="I7" s="37"/>
      <c r="J7" s="38"/>
    </row>
    <row r="8" spans="2:10" ht="30" customHeight="1" x14ac:dyDescent="0.3">
      <c r="B8" s="43" t="s">
        <v>491</v>
      </c>
      <c r="C8" s="84" t="s">
        <v>508</v>
      </c>
      <c r="D8" s="84"/>
      <c r="E8" s="84"/>
      <c r="F8" s="84"/>
      <c r="G8" s="84"/>
      <c r="H8" s="84"/>
      <c r="I8" s="84"/>
      <c r="J8" s="38"/>
    </row>
    <row r="9" spans="2:10" x14ac:dyDescent="0.3">
      <c r="B9" s="42"/>
      <c r="C9" s="37"/>
      <c r="D9" s="37"/>
      <c r="E9" s="37"/>
      <c r="F9" s="37"/>
      <c r="G9" s="37"/>
      <c r="H9" s="37"/>
      <c r="I9" s="37"/>
      <c r="J9" s="38"/>
    </row>
    <row r="10" spans="2:10" ht="29.25" customHeight="1" x14ac:dyDescent="0.3">
      <c r="B10" s="43" t="s">
        <v>492</v>
      </c>
      <c r="C10" s="84" t="s">
        <v>497</v>
      </c>
      <c r="D10" s="84"/>
      <c r="E10" s="84"/>
      <c r="F10" s="84"/>
      <c r="G10" s="84"/>
      <c r="H10" s="84"/>
      <c r="I10" s="84"/>
      <c r="J10" s="38"/>
    </row>
    <row r="11" spans="2:10" x14ac:dyDescent="0.3">
      <c r="B11" s="42"/>
      <c r="C11" s="37"/>
      <c r="D11" s="37"/>
      <c r="E11" s="37"/>
      <c r="F11" s="37"/>
      <c r="G11" s="37"/>
      <c r="H11" s="37"/>
      <c r="I11" s="37"/>
      <c r="J11" s="38"/>
    </row>
    <row r="12" spans="2:10" ht="15.6" x14ac:dyDescent="0.3">
      <c r="B12" s="44" t="s">
        <v>493</v>
      </c>
      <c r="C12" s="47" t="s">
        <v>512</v>
      </c>
      <c r="D12" s="37"/>
      <c r="E12" s="37"/>
      <c r="F12" s="37"/>
      <c r="G12" s="37"/>
      <c r="H12" s="37"/>
      <c r="I12" s="37"/>
      <c r="J12" s="38"/>
    </row>
    <row r="13" spans="2:10" x14ac:dyDescent="0.3">
      <c r="B13" s="36"/>
      <c r="C13" s="37"/>
      <c r="D13" s="37"/>
      <c r="E13" s="37"/>
      <c r="F13" s="37"/>
      <c r="G13" s="37"/>
      <c r="H13" s="37"/>
      <c r="I13" s="37"/>
      <c r="J13" s="38"/>
    </row>
    <row r="14" spans="2:10" x14ac:dyDescent="0.3">
      <c r="B14" s="36"/>
      <c r="C14" s="46" t="s">
        <v>510</v>
      </c>
      <c r="D14" s="37"/>
      <c r="E14" s="37"/>
      <c r="F14" s="37"/>
      <c r="G14" s="37"/>
      <c r="H14" s="37"/>
      <c r="I14" s="37"/>
      <c r="J14" s="38"/>
    </row>
    <row r="15" spans="2:10" x14ac:dyDescent="0.3">
      <c r="B15" s="36"/>
      <c r="C15" s="47" t="s">
        <v>494</v>
      </c>
      <c r="D15" s="37"/>
      <c r="E15" s="37"/>
      <c r="F15" s="37"/>
      <c r="G15" s="37"/>
      <c r="H15" s="37"/>
      <c r="I15" s="37"/>
      <c r="J15" s="38"/>
    </row>
    <row r="16" spans="2:10" x14ac:dyDescent="0.3">
      <c r="B16" s="36"/>
      <c r="C16" s="37"/>
      <c r="D16" s="37"/>
      <c r="E16" s="37"/>
      <c r="F16" s="37"/>
      <c r="G16" s="37"/>
      <c r="H16" s="37"/>
      <c r="I16" s="37"/>
      <c r="J16" s="38"/>
    </row>
    <row r="17" spans="2:10" x14ac:dyDescent="0.3">
      <c r="B17" s="36"/>
      <c r="C17" s="46" t="s">
        <v>511</v>
      </c>
      <c r="D17" s="47"/>
      <c r="E17" s="47"/>
      <c r="F17" s="37"/>
      <c r="G17" s="37"/>
      <c r="H17" s="37"/>
      <c r="I17" s="37"/>
      <c r="J17" s="38"/>
    </row>
    <row r="18" spans="2:10" x14ac:dyDescent="0.3">
      <c r="B18" s="36"/>
      <c r="C18" s="47" t="s">
        <v>495</v>
      </c>
      <c r="D18" s="47"/>
      <c r="E18" s="47"/>
      <c r="F18" s="37"/>
      <c r="G18" s="37"/>
      <c r="H18" s="37"/>
      <c r="I18" s="37"/>
      <c r="J18" s="38"/>
    </row>
    <row r="19" spans="2:10" x14ac:dyDescent="0.3">
      <c r="B19" s="36"/>
      <c r="C19" s="47"/>
      <c r="D19" s="47"/>
      <c r="E19" s="47"/>
      <c r="F19" s="37"/>
      <c r="G19" s="37"/>
      <c r="H19" s="37"/>
      <c r="I19" s="37"/>
      <c r="J19" s="38"/>
    </row>
    <row r="20" spans="2:10" x14ac:dyDescent="0.3">
      <c r="B20" s="36"/>
      <c r="C20" s="84" t="s">
        <v>502</v>
      </c>
      <c r="D20" s="84"/>
      <c r="E20" s="84"/>
      <c r="F20" s="84"/>
      <c r="G20" s="84"/>
      <c r="H20" s="84"/>
      <c r="I20" s="84"/>
      <c r="J20" s="38"/>
    </row>
    <row r="21" spans="2:10" x14ac:dyDescent="0.3">
      <c r="B21" s="36"/>
      <c r="C21" s="84"/>
      <c r="D21" s="84"/>
      <c r="E21" s="84"/>
      <c r="F21" s="84"/>
      <c r="G21" s="84"/>
      <c r="H21" s="84"/>
      <c r="I21" s="84"/>
      <c r="J21" s="38"/>
    </row>
    <row r="22" spans="2:10" x14ac:dyDescent="0.3">
      <c r="B22" s="36"/>
      <c r="C22" s="47"/>
      <c r="D22" s="47"/>
      <c r="E22" s="47"/>
      <c r="F22" s="37"/>
      <c r="G22" s="37"/>
      <c r="H22" s="37"/>
      <c r="I22" s="37"/>
      <c r="J22" s="38"/>
    </row>
    <row r="23" spans="2:10" ht="28.5" customHeight="1" x14ac:dyDescent="0.3">
      <c r="B23" s="43" t="s">
        <v>496</v>
      </c>
      <c r="C23" s="84" t="s">
        <v>509</v>
      </c>
      <c r="D23" s="84"/>
      <c r="E23" s="84"/>
      <c r="F23" s="84"/>
      <c r="G23" s="84"/>
      <c r="H23" s="84"/>
      <c r="I23" s="84"/>
      <c r="J23" s="38"/>
    </row>
    <row r="24" spans="2:10" ht="15.75" customHeight="1" x14ac:dyDescent="0.3">
      <c r="B24" s="36"/>
      <c r="C24" s="37"/>
      <c r="D24" s="37"/>
      <c r="E24" s="37"/>
      <c r="F24" s="37"/>
      <c r="G24" s="37"/>
      <c r="H24" s="37"/>
      <c r="I24" s="37"/>
      <c r="J24" s="38"/>
    </row>
    <row r="25" spans="2:10" ht="59.25" customHeight="1" x14ac:dyDescent="0.3">
      <c r="B25" s="43" t="s">
        <v>498</v>
      </c>
      <c r="C25" s="85" t="s">
        <v>513</v>
      </c>
      <c r="D25" s="85"/>
      <c r="E25" s="85"/>
      <c r="F25" s="85"/>
      <c r="G25" s="85"/>
      <c r="H25" s="85"/>
      <c r="I25" s="85"/>
      <c r="J25" s="38"/>
    </row>
    <row r="26" spans="2:10" ht="15" thickBot="1" x14ac:dyDescent="0.35">
      <c r="B26" s="36"/>
      <c r="C26" s="45"/>
      <c r="D26" s="37"/>
      <c r="E26" s="37"/>
      <c r="F26" s="37"/>
      <c r="G26" s="37"/>
      <c r="H26" s="37"/>
      <c r="I26" s="37"/>
      <c r="J26" s="38"/>
    </row>
    <row r="27" spans="2:10" ht="26.4" customHeight="1" x14ac:dyDescent="0.3">
      <c r="B27" s="36"/>
      <c r="C27" s="73" t="s">
        <v>499</v>
      </c>
      <c r="D27" s="74"/>
      <c r="E27" s="74"/>
      <c r="F27" s="74"/>
      <c r="G27" s="74"/>
      <c r="H27" s="74"/>
      <c r="I27" s="75"/>
      <c r="J27" s="38"/>
    </row>
    <row r="28" spans="2:10" ht="26.25" customHeight="1" x14ac:dyDescent="0.3">
      <c r="B28" s="36"/>
      <c r="C28" s="76"/>
      <c r="D28" s="77"/>
      <c r="E28" s="77"/>
      <c r="F28" s="77"/>
      <c r="G28" s="77"/>
      <c r="H28" s="77"/>
      <c r="I28" s="78"/>
      <c r="J28" s="38"/>
    </row>
    <row r="29" spans="2:10" ht="14.85" customHeight="1" thickBot="1" x14ac:dyDescent="0.35">
      <c r="B29" s="36"/>
      <c r="C29" s="79"/>
      <c r="D29" s="80"/>
      <c r="E29" s="80"/>
      <c r="F29" s="80"/>
      <c r="G29" s="80"/>
      <c r="H29" s="80"/>
      <c r="I29" s="81"/>
      <c r="J29" s="38"/>
    </row>
    <row r="30" spans="2:10" ht="15.6" customHeight="1" x14ac:dyDescent="0.3">
      <c r="B30" s="36"/>
      <c r="C30" s="37"/>
      <c r="D30" s="37"/>
      <c r="E30" s="37"/>
      <c r="F30" s="37"/>
      <c r="G30" s="37"/>
      <c r="H30" s="37"/>
      <c r="I30" s="37"/>
      <c r="J30" s="38"/>
    </row>
    <row r="31" spans="2:10" ht="15" thickBot="1" x14ac:dyDescent="0.35">
      <c r="B31" s="39"/>
      <c r="C31" s="40"/>
      <c r="D31" s="40"/>
      <c r="E31" s="40"/>
      <c r="F31" s="40"/>
      <c r="G31" s="40"/>
      <c r="H31" s="40"/>
      <c r="I31" s="40"/>
      <c r="J31" s="41"/>
    </row>
  </sheetData>
  <sheetProtection algorithmName="SHA-512" hashValue="Evj1hlgQcIqHLIC3EhBzMkmRURxlgRd+Ce8WnS27zg3hpEAkpW4y+DF63WzFknYbBNSjORbjCLUGe4/wqZ82AQ==" saltValue="sV33qaf5U3lMT9Hxfad8+A==" spinCount="100000" sheet="1" objects="1" scenarios="1" selectLockedCells="1" selectUnlockedCells="1"/>
  <mergeCells count="7">
    <mergeCell ref="C27:I29"/>
    <mergeCell ref="C4:I4"/>
    <mergeCell ref="C8:I8"/>
    <mergeCell ref="C10:I10"/>
    <mergeCell ref="C25:I25"/>
    <mergeCell ref="C23:I23"/>
    <mergeCell ref="C20:I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E4B27-2CA3-4B3A-B921-1F8017B100E9}">
  <sheetPr codeName="Ark1">
    <tabColor rgb="FF00B050"/>
  </sheetPr>
  <dimension ref="B2:G20"/>
  <sheetViews>
    <sheetView showGridLines="0" zoomScale="90" zoomScaleNormal="90" workbookViewId="0">
      <selection activeCell="F14" sqref="F14"/>
    </sheetView>
  </sheetViews>
  <sheetFormatPr defaultRowHeight="14.4" x14ac:dyDescent="0.3"/>
  <cols>
    <col min="1" max="1" width="3.44140625" customWidth="1"/>
    <col min="2" max="2" width="36.5546875" customWidth="1"/>
    <col min="3" max="3" width="36.109375" customWidth="1"/>
    <col min="4" max="4" width="30.44140625" customWidth="1"/>
    <col min="5" max="6" width="22.44140625" customWidth="1"/>
    <col min="7" max="7" width="21.33203125" customWidth="1"/>
  </cols>
  <sheetData>
    <row r="2" spans="2:7" x14ac:dyDescent="0.3">
      <c r="D2" s="4" t="s">
        <v>264</v>
      </c>
    </row>
    <row r="3" spans="2:7" ht="27" customHeight="1" x14ac:dyDescent="0.3">
      <c r="B3" s="86" t="s">
        <v>5</v>
      </c>
      <c r="C3" s="86"/>
    </row>
    <row r="4" spans="2:7" ht="35.25" customHeight="1" x14ac:dyDescent="0.3">
      <c r="B4" s="53" t="s">
        <v>245</v>
      </c>
      <c r="C4" s="7"/>
    </row>
    <row r="5" spans="2:7" ht="35.25" customHeight="1" x14ac:dyDescent="0.3">
      <c r="B5" s="53" t="s">
        <v>0</v>
      </c>
      <c r="C5" s="7"/>
    </row>
    <row r="6" spans="2:7" ht="35.25" customHeight="1" x14ac:dyDescent="0.3">
      <c r="B6" s="53" t="s">
        <v>244</v>
      </c>
      <c r="C6" s="7"/>
    </row>
    <row r="7" spans="2:7" ht="35.25" customHeight="1" x14ac:dyDescent="0.3">
      <c r="B7" s="53" t="s">
        <v>321</v>
      </c>
      <c r="C7" s="7"/>
    </row>
    <row r="8" spans="2:7" ht="35.25" customHeight="1" x14ac:dyDescent="0.3">
      <c r="B8" s="53" t="s">
        <v>329</v>
      </c>
      <c r="C8" s="7"/>
    </row>
    <row r="9" spans="2:7" ht="35.25" customHeight="1" x14ac:dyDescent="0.3">
      <c r="B9" s="53" t="s">
        <v>330</v>
      </c>
      <c r="C9" s="7"/>
    </row>
    <row r="10" spans="2:7" ht="35.25" customHeight="1" x14ac:dyDescent="0.3"/>
    <row r="11" spans="2:7" ht="25.5" customHeight="1" x14ac:dyDescent="0.3">
      <c r="B11" s="87" t="s">
        <v>515</v>
      </c>
      <c r="C11" s="87"/>
      <c r="D11" s="87"/>
      <c r="E11" s="87"/>
      <c r="F11" s="87"/>
      <c r="G11" s="87"/>
    </row>
    <row r="12" spans="2:7" ht="33.6" customHeight="1" x14ac:dyDescent="0.3">
      <c r="B12" s="60" t="s">
        <v>519</v>
      </c>
      <c r="C12" s="60" t="s">
        <v>323</v>
      </c>
      <c r="D12" s="60" t="s">
        <v>322</v>
      </c>
      <c r="E12" s="60" t="s">
        <v>246</v>
      </c>
      <c r="F12" s="60" t="s">
        <v>247</v>
      </c>
      <c r="G12" s="60" t="s">
        <v>331</v>
      </c>
    </row>
    <row r="13" spans="2:7" ht="58.5" customHeight="1" x14ac:dyDescent="0.3">
      <c r="B13" s="54" t="s">
        <v>518</v>
      </c>
      <c r="C13" s="54" t="s">
        <v>266</v>
      </c>
      <c r="D13" s="54" t="s">
        <v>267</v>
      </c>
      <c r="E13" s="54" t="s">
        <v>520</v>
      </c>
      <c r="F13" s="54" t="s">
        <v>521</v>
      </c>
      <c r="G13" s="54" t="s">
        <v>522</v>
      </c>
    </row>
    <row r="14" spans="2:7" x14ac:dyDescent="0.3">
      <c r="B14" s="8"/>
      <c r="C14" s="9"/>
      <c r="D14" s="10"/>
      <c r="E14" s="11"/>
      <c r="F14" s="11"/>
      <c r="G14" s="3"/>
    </row>
    <row r="15" spans="2:7" x14ac:dyDescent="0.3">
      <c r="B15" s="8"/>
      <c r="C15" s="9"/>
      <c r="D15" s="10"/>
      <c r="E15" s="11"/>
      <c r="F15" s="11"/>
      <c r="G15" s="3"/>
    </row>
    <row r="16" spans="2:7" x14ac:dyDescent="0.3">
      <c r="B16" s="8"/>
      <c r="C16" s="9"/>
      <c r="D16" s="10"/>
      <c r="E16" s="11"/>
      <c r="F16" s="11"/>
      <c r="G16" s="3"/>
    </row>
    <row r="17" spans="2:4" x14ac:dyDescent="0.3">
      <c r="B17" s="5" t="s">
        <v>249</v>
      </c>
    </row>
    <row r="19" spans="2:4" ht="21" customHeight="1" x14ac:dyDescent="0.3">
      <c r="C19" s="60" t="s">
        <v>246</v>
      </c>
      <c r="D19" s="60" t="s">
        <v>247</v>
      </c>
    </row>
    <row r="20" spans="2:4" ht="29.25" customHeight="1" x14ac:dyDescent="0.3">
      <c r="B20" s="55" t="s">
        <v>523</v>
      </c>
      <c r="C20" s="56">
        <f>SUM(E14:E16)</f>
        <v>0</v>
      </c>
      <c r="D20" s="56">
        <f>SUM(F14:F16)</f>
        <v>0</v>
      </c>
    </row>
  </sheetData>
  <sheetProtection algorithmName="SHA-512" hashValue="Kyr3plU2rLhTcVyU9d5YtqtCVU8Q6ElH9wRrKUsIhHZoYPzwRX/beCSHv4xKvnW+eUkYhWe1oV7lWXWvVT1yFg==" saltValue="xs1l5lMZMw5iiYwDgi9nYQ==" spinCount="100000" sheet="1" insertRows="0"/>
  <protectedRanges>
    <protectedRange sqref="C4:C9 B14:G16" name="Område1"/>
  </protectedRanges>
  <mergeCells count="2">
    <mergeCell ref="B3:C3"/>
    <mergeCell ref="B11:G11"/>
  </mergeCells>
  <conditionalFormatting sqref="D14:F16">
    <cfRule type="containsErrors" dxfId="5" priority="2">
      <formula>ISERROR(D14)</formula>
    </cfRule>
  </conditionalFormatting>
  <dataValidations count="2">
    <dataValidation type="list" allowBlank="1" showInputMessage="1" showErrorMessage="1" sqref="C9" xr:uid="{29CFFB2E-168D-4205-A794-4ABFF62BD5B4}">
      <formula1>"FSC 100%, FSC Mix, PEFC, Not certified"</formula1>
    </dataValidation>
    <dataValidation type="list" allowBlank="1" showInputMessage="1" showErrorMessage="1" errorTitle="Choose from drop-down" error="Please use one of the predefined values by choosing the appropriate option from the drop-down list." sqref="G14:G16" xr:uid="{26C818D4-F0BB-46CB-A2BC-A1AE7A80B7A5}">
      <formula1>"FSC 100%, FSC Mix, PEFC, Not certified"</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32A50-0133-460C-B994-1F78F9BB55BC}">
  <sheetPr>
    <tabColor rgb="FF00B050"/>
    <pageSetUpPr autoPageBreaks="0"/>
  </sheetPr>
  <dimension ref="B1:R47"/>
  <sheetViews>
    <sheetView showGridLines="0" zoomScale="80" zoomScaleNormal="80" zoomScalePageLayoutView="112" workbookViewId="0"/>
  </sheetViews>
  <sheetFormatPr defaultRowHeight="14.4" x14ac:dyDescent="0.3"/>
  <cols>
    <col min="1" max="1" width="1.6640625" customWidth="1"/>
    <col min="2" max="2" width="9.44140625" customWidth="1"/>
    <col min="3" max="3" width="16" customWidth="1"/>
    <col min="4" max="4" width="21" customWidth="1"/>
    <col min="5" max="5" width="16.33203125" customWidth="1"/>
    <col min="6" max="6" width="33" customWidth="1"/>
    <col min="7" max="7" width="25.44140625" customWidth="1"/>
    <col min="8" max="8" width="48.109375" customWidth="1"/>
    <col min="9" max="9" width="14.33203125" customWidth="1"/>
    <col min="10" max="10" width="51.44140625" customWidth="1"/>
    <col min="11" max="11" width="21.33203125" customWidth="1"/>
    <col min="12" max="12" width="23.6640625" customWidth="1"/>
    <col min="13" max="13" width="19.33203125" customWidth="1"/>
    <col min="15" max="15" width="7.6640625" customWidth="1"/>
    <col min="17" max="17" width="9.6640625" hidden="1" customWidth="1"/>
    <col min="18" max="18" width="61" hidden="1" customWidth="1"/>
  </cols>
  <sheetData>
    <row r="1" spans="2:18" ht="6.75" customHeight="1" x14ac:dyDescent="0.3"/>
    <row r="2" spans="2:18" ht="22.8" x14ac:dyDescent="0.3">
      <c r="B2" s="88" t="s">
        <v>339</v>
      </c>
      <c r="C2" s="88"/>
      <c r="D2" s="88"/>
      <c r="E2" s="88"/>
      <c r="F2" s="88"/>
      <c r="G2" s="88"/>
      <c r="H2" s="88"/>
      <c r="I2" s="88"/>
      <c r="J2" s="88"/>
      <c r="K2" s="88"/>
      <c r="L2" s="88"/>
      <c r="M2" s="88"/>
      <c r="N2" s="88"/>
      <c r="O2" s="88"/>
      <c r="P2" s="88"/>
      <c r="Q2" s="88"/>
      <c r="R2" s="88"/>
    </row>
    <row r="3" spans="2:18" ht="45.75" customHeight="1" x14ac:dyDescent="0.3">
      <c r="B3" s="89" t="s">
        <v>340</v>
      </c>
      <c r="C3" s="90"/>
      <c r="D3" s="90"/>
      <c r="E3" s="90"/>
      <c r="F3" s="90"/>
      <c r="G3" s="90"/>
      <c r="H3" s="90"/>
      <c r="I3" s="90"/>
      <c r="J3" s="90"/>
      <c r="K3" s="90"/>
      <c r="L3" s="90"/>
      <c r="M3" s="90"/>
      <c r="N3" s="90"/>
      <c r="O3" s="90"/>
      <c r="P3" s="90"/>
      <c r="Q3" s="90"/>
      <c r="R3" s="90"/>
    </row>
    <row r="4" spans="2:18" ht="32.25" customHeight="1" x14ac:dyDescent="0.3">
      <c r="B4" s="90"/>
      <c r="C4" s="90"/>
      <c r="D4" s="90"/>
      <c r="E4" s="90"/>
      <c r="F4" s="90"/>
      <c r="G4" s="90"/>
      <c r="H4" s="90"/>
      <c r="I4" s="90"/>
      <c r="J4" s="90"/>
      <c r="K4" s="90"/>
      <c r="L4" s="90"/>
      <c r="M4" s="90"/>
      <c r="N4" s="90"/>
      <c r="O4" s="90"/>
      <c r="P4" s="90"/>
      <c r="Q4" s="90"/>
      <c r="R4" s="90"/>
    </row>
    <row r="6" spans="2:18" ht="15" customHeight="1" x14ac:dyDescent="0.3">
      <c r="B6" s="91" t="s">
        <v>1</v>
      </c>
      <c r="C6" s="91"/>
      <c r="D6" s="91"/>
      <c r="E6" s="92"/>
      <c r="F6" s="93"/>
    </row>
    <row r="7" spans="2:18" ht="15" customHeight="1" x14ac:dyDescent="0.3">
      <c r="B7" s="91" t="s">
        <v>325</v>
      </c>
      <c r="C7" s="91"/>
      <c r="D7" s="91"/>
      <c r="E7" s="92"/>
      <c r="F7" s="93"/>
    </row>
    <row r="8" spans="2:18" ht="15" customHeight="1" x14ac:dyDescent="0.3">
      <c r="B8" s="94" t="s">
        <v>324</v>
      </c>
      <c r="C8" s="91"/>
      <c r="D8" s="91"/>
      <c r="E8" s="92"/>
      <c r="F8" s="93"/>
    </row>
    <row r="9" spans="2:18" ht="22.5" customHeight="1" x14ac:dyDescent="0.3"/>
    <row r="10" spans="2:18" ht="22.2" customHeight="1" x14ac:dyDescent="0.3">
      <c r="B10" s="95" t="s">
        <v>6</v>
      </c>
      <c r="C10" s="95"/>
      <c r="D10" s="95"/>
      <c r="E10" s="95"/>
      <c r="F10" s="95"/>
      <c r="G10" s="95"/>
      <c r="H10" s="95"/>
      <c r="I10" s="95"/>
      <c r="J10" s="95"/>
      <c r="K10" s="95"/>
      <c r="L10" s="95"/>
      <c r="M10" s="95"/>
      <c r="N10" s="95"/>
      <c r="O10" s="95"/>
      <c r="P10" s="95"/>
      <c r="Q10" s="95"/>
      <c r="R10" s="95"/>
    </row>
    <row r="11" spans="2:18" ht="81" customHeight="1" x14ac:dyDescent="0.3">
      <c r="B11" s="60" t="s">
        <v>4</v>
      </c>
      <c r="C11" s="60" t="s">
        <v>241</v>
      </c>
      <c r="D11" s="60" t="s">
        <v>4</v>
      </c>
      <c r="E11" s="60" t="s">
        <v>9</v>
      </c>
      <c r="F11" s="60" t="s">
        <v>8</v>
      </c>
      <c r="G11" s="60" t="s">
        <v>7</v>
      </c>
      <c r="H11" s="60" t="s">
        <v>332</v>
      </c>
      <c r="I11" s="48" t="s">
        <v>250</v>
      </c>
      <c r="J11" s="60" t="s">
        <v>326</v>
      </c>
      <c r="K11" s="61" t="s">
        <v>269</v>
      </c>
      <c r="L11" s="61" t="s">
        <v>328</v>
      </c>
      <c r="M11" s="61" t="s">
        <v>268</v>
      </c>
      <c r="N11" s="61" t="s">
        <v>327</v>
      </c>
      <c r="O11" s="61" t="s">
        <v>503</v>
      </c>
      <c r="P11" s="61" t="s">
        <v>251</v>
      </c>
      <c r="Q11" s="62" t="s">
        <v>253</v>
      </c>
      <c r="R11" s="62" t="s">
        <v>252</v>
      </c>
    </row>
    <row r="12" spans="2:18" ht="28.2" customHeight="1" x14ac:dyDescent="0.3">
      <c r="B12" s="96" t="s">
        <v>254</v>
      </c>
      <c r="C12" s="96" t="s">
        <v>243</v>
      </c>
      <c r="D12" s="96"/>
      <c r="E12" s="96"/>
      <c r="F12" s="99"/>
      <c r="G12" s="96"/>
      <c r="H12" s="102" t="s">
        <v>516</v>
      </c>
      <c r="I12" s="49"/>
      <c r="J12" s="12"/>
      <c r="K12" s="12"/>
      <c r="L12" s="12"/>
      <c r="M12" s="12"/>
      <c r="N12" s="12"/>
      <c r="O12" s="12"/>
      <c r="P12" s="12"/>
      <c r="Q12" s="58"/>
      <c r="R12" s="58"/>
    </row>
    <row r="13" spans="2:18" ht="28.2" customHeight="1" x14ac:dyDescent="0.3">
      <c r="B13" s="97"/>
      <c r="C13" s="97"/>
      <c r="D13" s="97"/>
      <c r="E13" s="97"/>
      <c r="F13" s="100"/>
      <c r="G13" s="97"/>
      <c r="H13" s="103"/>
      <c r="I13" s="50"/>
      <c r="J13" s="12"/>
      <c r="K13" s="12"/>
      <c r="L13" s="12"/>
      <c r="M13" s="12"/>
      <c r="N13" s="12"/>
      <c r="O13" s="12"/>
      <c r="P13" s="12"/>
      <c r="Q13" s="58"/>
      <c r="R13" s="58"/>
    </row>
    <row r="14" spans="2:18" ht="28.2" customHeight="1" x14ac:dyDescent="0.3">
      <c r="B14" s="97"/>
      <c r="C14" s="97"/>
      <c r="D14" s="97"/>
      <c r="E14" s="97"/>
      <c r="F14" s="100"/>
      <c r="G14" s="97"/>
      <c r="H14" s="103"/>
      <c r="I14" s="49"/>
      <c r="J14" s="12"/>
      <c r="K14" s="12"/>
      <c r="L14" s="12"/>
      <c r="M14" s="12"/>
      <c r="N14" s="12"/>
      <c r="O14" s="12"/>
      <c r="P14" s="12"/>
      <c r="Q14" s="58"/>
      <c r="R14" s="58"/>
    </row>
    <row r="15" spans="2:18" ht="28.2" customHeight="1" x14ac:dyDescent="0.3">
      <c r="B15" s="97"/>
      <c r="C15" s="97"/>
      <c r="D15" s="97"/>
      <c r="E15" s="97"/>
      <c r="F15" s="100"/>
      <c r="G15" s="97"/>
      <c r="H15" s="103"/>
      <c r="I15" s="49"/>
      <c r="J15" s="12"/>
      <c r="K15" s="12"/>
      <c r="L15" s="12"/>
      <c r="M15" s="12"/>
      <c r="N15" s="12"/>
      <c r="O15" s="12"/>
      <c r="P15" s="12"/>
      <c r="Q15" s="58"/>
      <c r="R15" s="58"/>
    </row>
    <row r="16" spans="2:18" ht="28.2" customHeight="1" x14ac:dyDescent="0.3">
      <c r="B16" s="97"/>
      <c r="C16" s="97"/>
      <c r="D16" s="97"/>
      <c r="E16" s="97"/>
      <c r="F16" s="100"/>
      <c r="G16" s="97"/>
      <c r="H16" s="103"/>
      <c r="I16" s="49"/>
      <c r="J16" s="12"/>
      <c r="K16" s="12"/>
      <c r="L16" s="12"/>
      <c r="M16" s="12"/>
      <c r="N16" s="12"/>
      <c r="O16" s="12"/>
      <c r="P16" s="12"/>
      <c r="Q16" s="58"/>
      <c r="R16" s="58"/>
    </row>
    <row r="17" spans="2:18" ht="28.2" customHeight="1" x14ac:dyDescent="0.3">
      <c r="B17" s="98"/>
      <c r="C17" s="98"/>
      <c r="D17" s="98"/>
      <c r="E17" s="98"/>
      <c r="F17" s="101"/>
      <c r="G17" s="98"/>
      <c r="H17" s="104"/>
      <c r="I17" s="49"/>
      <c r="J17" s="12"/>
      <c r="K17" s="12"/>
      <c r="L17" s="12"/>
      <c r="M17" s="12"/>
      <c r="N17" s="12"/>
      <c r="O17" s="12"/>
      <c r="P17" s="12"/>
      <c r="Q17" s="58"/>
      <c r="R17" s="58"/>
    </row>
    <row r="18" spans="2:18" ht="28.2" customHeight="1" x14ac:dyDescent="0.3">
      <c r="B18" s="105" t="s">
        <v>242</v>
      </c>
      <c r="C18" s="105" t="s">
        <v>242</v>
      </c>
      <c r="D18" s="107" t="s">
        <v>259</v>
      </c>
      <c r="E18" s="108"/>
      <c r="F18" s="108"/>
      <c r="G18" s="109"/>
      <c r="H18" s="113" t="s">
        <v>338</v>
      </c>
      <c r="I18" s="13"/>
      <c r="J18" s="13"/>
      <c r="K18" s="13"/>
      <c r="L18" s="13"/>
      <c r="M18" s="13"/>
      <c r="N18" s="13"/>
      <c r="O18" s="13"/>
      <c r="P18" s="13"/>
      <c r="Q18" s="59"/>
      <c r="R18" s="59"/>
    </row>
    <row r="19" spans="2:18" ht="28.2" customHeight="1" x14ac:dyDescent="0.3">
      <c r="B19" s="106"/>
      <c r="C19" s="106"/>
      <c r="D19" s="110"/>
      <c r="E19" s="111"/>
      <c r="F19" s="111"/>
      <c r="G19" s="112"/>
      <c r="H19" s="114"/>
      <c r="I19" s="13"/>
      <c r="J19" s="13"/>
      <c r="K19" s="13"/>
      <c r="L19" s="13"/>
      <c r="M19" s="13"/>
      <c r="N19" s="13"/>
      <c r="O19" s="13"/>
      <c r="P19" s="13"/>
      <c r="Q19" s="59"/>
      <c r="R19" s="59"/>
    </row>
    <row r="20" spans="2:18" ht="28.2" customHeight="1" x14ac:dyDescent="0.3">
      <c r="B20" s="106"/>
      <c r="C20" s="106"/>
      <c r="D20" s="110"/>
      <c r="E20" s="111"/>
      <c r="F20" s="111"/>
      <c r="G20" s="112"/>
      <c r="H20" s="114"/>
      <c r="I20" s="13"/>
      <c r="J20" s="13"/>
      <c r="K20" s="13"/>
      <c r="L20" s="13"/>
      <c r="M20" s="13"/>
      <c r="N20" s="13"/>
      <c r="O20" s="13"/>
      <c r="P20" s="13"/>
      <c r="Q20" s="59"/>
      <c r="R20" s="59"/>
    </row>
    <row r="21" spans="2:18" ht="28.2" customHeight="1" x14ac:dyDescent="0.3">
      <c r="B21" s="96" t="s">
        <v>255</v>
      </c>
      <c r="C21" s="96"/>
      <c r="D21" s="96"/>
      <c r="E21" s="96"/>
      <c r="F21" s="99"/>
      <c r="G21" s="96"/>
      <c r="H21" s="102" t="s">
        <v>517</v>
      </c>
      <c r="I21" s="9"/>
      <c r="J21" s="9"/>
      <c r="K21" s="12"/>
      <c r="L21" s="12"/>
      <c r="M21" s="12"/>
      <c r="N21" s="12"/>
      <c r="O21" s="12"/>
      <c r="P21" s="12"/>
      <c r="Q21" s="58"/>
      <c r="R21" s="58"/>
    </row>
    <row r="22" spans="2:18" ht="28.2" customHeight="1" x14ac:dyDescent="0.3">
      <c r="B22" s="97"/>
      <c r="C22" s="97"/>
      <c r="D22" s="97"/>
      <c r="E22" s="97"/>
      <c r="F22" s="100"/>
      <c r="G22" s="97"/>
      <c r="H22" s="103"/>
      <c r="I22" s="9"/>
      <c r="J22" s="9"/>
      <c r="K22" s="12"/>
      <c r="L22" s="12"/>
      <c r="M22" s="12"/>
      <c r="N22" s="12"/>
      <c r="O22" s="12"/>
      <c r="P22" s="12"/>
      <c r="Q22" s="58"/>
      <c r="R22" s="58"/>
    </row>
    <row r="23" spans="2:18" ht="28.2" customHeight="1" x14ac:dyDescent="0.3">
      <c r="B23" s="97"/>
      <c r="C23" s="97"/>
      <c r="D23" s="97"/>
      <c r="E23" s="97"/>
      <c r="F23" s="100"/>
      <c r="G23" s="97"/>
      <c r="H23" s="103"/>
      <c r="I23" s="9"/>
      <c r="J23" s="9"/>
      <c r="K23" s="12"/>
      <c r="L23" s="12"/>
      <c r="M23" s="12"/>
      <c r="N23" s="12"/>
      <c r="O23" s="12"/>
      <c r="P23" s="12"/>
      <c r="Q23" s="58"/>
      <c r="R23" s="58"/>
    </row>
    <row r="24" spans="2:18" ht="28.2" customHeight="1" x14ac:dyDescent="0.3">
      <c r="B24" s="115" t="s">
        <v>242</v>
      </c>
      <c r="C24" s="115" t="s">
        <v>242</v>
      </c>
      <c r="D24" s="107" t="s">
        <v>260</v>
      </c>
      <c r="E24" s="108"/>
      <c r="F24" s="108"/>
      <c r="G24" s="109"/>
      <c r="H24" s="113" t="s">
        <v>338</v>
      </c>
      <c r="I24" s="13"/>
      <c r="J24" s="13"/>
      <c r="K24" s="13"/>
      <c r="L24" s="13"/>
      <c r="M24" s="13"/>
      <c r="N24" s="13"/>
      <c r="O24" s="13"/>
      <c r="P24" s="13"/>
      <c r="Q24" s="59"/>
      <c r="R24" s="59"/>
    </row>
    <row r="25" spans="2:18" ht="28.2" customHeight="1" x14ac:dyDescent="0.3">
      <c r="B25" s="116"/>
      <c r="C25" s="116"/>
      <c r="D25" s="110"/>
      <c r="E25" s="111"/>
      <c r="F25" s="111"/>
      <c r="G25" s="112"/>
      <c r="H25" s="114"/>
      <c r="I25" s="13"/>
      <c r="J25" s="13"/>
      <c r="K25" s="13"/>
      <c r="L25" s="13"/>
      <c r="M25" s="13"/>
      <c r="N25" s="13"/>
      <c r="O25" s="13"/>
      <c r="P25" s="13"/>
      <c r="Q25" s="59"/>
      <c r="R25" s="59"/>
    </row>
    <row r="26" spans="2:18" ht="28.2" customHeight="1" x14ac:dyDescent="0.3">
      <c r="B26" s="116"/>
      <c r="C26" s="116"/>
      <c r="D26" s="110"/>
      <c r="E26" s="111"/>
      <c r="F26" s="111"/>
      <c r="G26" s="112"/>
      <c r="H26" s="114"/>
      <c r="I26" s="13"/>
      <c r="J26" s="13"/>
      <c r="K26" s="13"/>
      <c r="L26" s="13"/>
      <c r="M26" s="13"/>
      <c r="N26" s="13"/>
      <c r="O26" s="13"/>
      <c r="P26" s="13"/>
      <c r="Q26" s="59"/>
      <c r="R26" s="59"/>
    </row>
    <row r="27" spans="2:18" ht="28.2" customHeight="1" x14ac:dyDescent="0.3">
      <c r="B27" s="96" t="s">
        <v>256</v>
      </c>
      <c r="C27" s="96"/>
      <c r="D27" s="96"/>
      <c r="E27" s="96"/>
      <c r="F27" s="99"/>
      <c r="G27" s="96"/>
      <c r="H27" s="102" t="s">
        <v>517</v>
      </c>
      <c r="I27" s="9"/>
      <c r="J27" s="9"/>
      <c r="K27" s="12"/>
      <c r="L27" s="12"/>
      <c r="M27" s="12"/>
      <c r="N27" s="12"/>
      <c r="O27" s="12"/>
      <c r="P27" s="12"/>
      <c r="Q27" s="58"/>
      <c r="R27" s="58"/>
    </row>
    <row r="28" spans="2:18" ht="28.2" customHeight="1" x14ac:dyDescent="0.3">
      <c r="B28" s="97"/>
      <c r="C28" s="97"/>
      <c r="D28" s="97"/>
      <c r="E28" s="97"/>
      <c r="F28" s="100"/>
      <c r="G28" s="97"/>
      <c r="H28" s="117"/>
      <c r="I28" s="9"/>
      <c r="J28" s="9"/>
      <c r="K28" s="12"/>
      <c r="L28" s="12"/>
      <c r="M28" s="12"/>
      <c r="N28" s="12"/>
      <c r="O28" s="12"/>
      <c r="P28" s="12"/>
      <c r="Q28" s="58"/>
      <c r="R28" s="58"/>
    </row>
    <row r="29" spans="2:18" ht="28.2" customHeight="1" x14ac:dyDescent="0.3">
      <c r="B29" s="97"/>
      <c r="C29" s="97"/>
      <c r="D29" s="97"/>
      <c r="E29" s="97"/>
      <c r="F29" s="100"/>
      <c r="G29" s="97"/>
      <c r="H29" s="118"/>
      <c r="I29" s="9"/>
      <c r="J29" s="9"/>
      <c r="K29" s="12"/>
      <c r="L29" s="12"/>
      <c r="M29" s="12"/>
      <c r="N29" s="12"/>
      <c r="O29" s="12"/>
      <c r="P29" s="12"/>
      <c r="Q29" s="58"/>
      <c r="R29" s="58"/>
    </row>
    <row r="30" spans="2:18" ht="28.2" customHeight="1" x14ac:dyDescent="0.3">
      <c r="B30" s="115" t="s">
        <v>242</v>
      </c>
      <c r="C30" s="115" t="s">
        <v>242</v>
      </c>
      <c r="D30" s="107" t="s">
        <v>261</v>
      </c>
      <c r="E30" s="108"/>
      <c r="F30" s="108"/>
      <c r="G30" s="109"/>
      <c r="H30" s="113" t="s">
        <v>338</v>
      </c>
      <c r="I30" s="13"/>
      <c r="J30" s="13"/>
      <c r="K30" s="13"/>
      <c r="L30" s="13"/>
      <c r="M30" s="13"/>
      <c r="N30" s="13"/>
      <c r="O30" s="13"/>
      <c r="P30" s="13"/>
      <c r="Q30" s="59"/>
      <c r="R30" s="59"/>
    </row>
    <row r="31" spans="2:18" ht="28.2" customHeight="1" x14ac:dyDescent="0.3">
      <c r="B31" s="116"/>
      <c r="C31" s="116"/>
      <c r="D31" s="110"/>
      <c r="E31" s="111"/>
      <c r="F31" s="111"/>
      <c r="G31" s="112"/>
      <c r="H31" s="114"/>
      <c r="I31" s="13"/>
      <c r="J31" s="13"/>
      <c r="K31" s="13"/>
      <c r="L31" s="13"/>
      <c r="M31" s="13"/>
      <c r="N31" s="13"/>
      <c r="O31" s="13"/>
      <c r="P31" s="13"/>
      <c r="Q31" s="59"/>
      <c r="R31" s="59"/>
    </row>
    <row r="32" spans="2:18" ht="28.2" customHeight="1" x14ac:dyDescent="0.3">
      <c r="B32" s="116"/>
      <c r="C32" s="116"/>
      <c r="D32" s="110"/>
      <c r="E32" s="111"/>
      <c r="F32" s="111"/>
      <c r="G32" s="112"/>
      <c r="H32" s="114"/>
      <c r="I32" s="13"/>
      <c r="J32" s="13"/>
      <c r="K32" s="13"/>
      <c r="L32" s="13"/>
      <c r="M32" s="13"/>
      <c r="N32" s="13"/>
      <c r="O32" s="13"/>
      <c r="P32" s="13"/>
      <c r="Q32" s="59"/>
      <c r="R32" s="59"/>
    </row>
    <row r="33" spans="2:18" ht="28.2" customHeight="1" x14ac:dyDescent="0.3">
      <c r="B33" s="96" t="s">
        <v>257</v>
      </c>
      <c r="C33" s="96"/>
      <c r="D33" s="96"/>
      <c r="E33" s="96"/>
      <c r="F33" s="99"/>
      <c r="G33" s="96"/>
      <c r="H33" s="102" t="s">
        <v>517</v>
      </c>
      <c r="I33" s="9"/>
      <c r="J33" s="9"/>
      <c r="K33" s="12"/>
      <c r="L33" s="12"/>
      <c r="M33" s="12"/>
      <c r="N33" s="12"/>
      <c r="O33" s="12"/>
      <c r="P33" s="12"/>
      <c r="Q33" s="58"/>
      <c r="R33" s="58"/>
    </row>
    <row r="34" spans="2:18" ht="28.2" customHeight="1" x14ac:dyDescent="0.3">
      <c r="B34" s="97"/>
      <c r="C34" s="97"/>
      <c r="D34" s="97"/>
      <c r="E34" s="97"/>
      <c r="F34" s="100"/>
      <c r="G34" s="97"/>
      <c r="H34" s="103"/>
      <c r="I34" s="9"/>
      <c r="J34" s="9"/>
      <c r="K34" s="12"/>
      <c r="L34" s="12"/>
      <c r="M34" s="12"/>
      <c r="N34" s="12"/>
      <c r="O34" s="12"/>
      <c r="P34" s="12"/>
      <c r="Q34" s="58"/>
      <c r="R34" s="58"/>
    </row>
    <row r="35" spans="2:18" ht="28.2" customHeight="1" x14ac:dyDescent="0.3">
      <c r="B35" s="97"/>
      <c r="C35" s="97"/>
      <c r="D35" s="97"/>
      <c r="E35" s="97"/>
      <c r="F35" s="100"/>
      <c r="G35" s="97"/>
      <c r="H35" s="103"/>
      <c r="I35" s="9"/>
      <c r="J35" s="9"/>
      <c r="K35" s="12"/>
      <c r="L35" s="12"/>
      <c r="M35" s="12"/>
      <c r="N35" s="12"/>
      <c r="O35" s="12"/>
      <c r="P35" s="12"/>
      <c r="Q35" s="58"/>
      <c r="R35" s="58"/>
    </row>
    <row r="36" spans="2:18" ht="28.2" customHeight="1" x14ac:dyDescent="0.3">
      <c r="B36" s="115" t="s">
        <v>242</v>
      </c>
      <c r="C36" s="115" t="s">
        <v>242</v>
      </c>
      <c r="D36" s="107" t="s">
        <v>262</v>
      </c>
      <c r="E36" s="108"/>
      <c r="F36" s="108"/>
      <c r="G36" s="109"/>
      <c r="H36" s="113" t="s">
        <v>338</v>
      </c>
      <c r="I36" s="13"/>
      <c r="J36" s="13"/>
      <c r="K36" s="13"/>
      <c r="L36" s="13"/>
      <c r="M36" s="13"/>
      <c r="N36" s="13"/>
      <c r="O36" s="13"/>
      <c r="P36" s="13"/>
      <c r="Q36" s="59"/>
      <c r="R36" s="59"/>
    </row>
    <row r="37" spans="2:18" ht="28.2" customHeight="1" x14ac:dyDescent="0.3">
      <c r="B37" s="116"/>
      <c r="C37" s="116"/>
      <c r="D37" s="110"/>
      <c r="E37" s="111"/>
      <c r="F37" s="111"/>
      <c r="G37" s="112"/>
      <c r="H37" s="114"/>
      <c r="I37" s="13"/>
      <c r="J37" s="13"/>
      <c r="K37" s="13"/>
      <c r="L37" s="13"/>
      <c r="M37" s="13"/>
      <c r="N37" s="13"/>
      <c r="O37" s="13"/>
      <c r="P37" s="13"/>
      <c r="Q37" s="59"/>
      <c r="R37" s="59"/>
    </row>
    <row r="38" spans="2:18" ht="28.2" customHeight="1" x14ac:dyDescent="0.3">
      <c r="B38" s="116"/>
      <c r="C38" s="116"/>
      <c r="D38" s="110"/>
      <c r="E38" s="111"/>
      <c r="F38" s="111"/>
      <c r="G38" s="112"/>
      <c r="H38" s="114"/>
      <c r="I38" s="13"/>
      <c r="J38" s="13"/>
      <c r="K38" s="13"/>
      <c r="L38" s="13"/>
      <c r="M38" s="13"/>
      <c r="N38" s="13"/>
      <c r="O38" s="13"/>
      <c r="P38" s="13"/>
      <c r="Q38" s="59"/>
      <c r="R38" s="59"/>
    </row>
    <row r="39" spans="2:18" ht="28.2" customHeight="1" x14ac:dyDescent="0.3">
      <c r="B39" s="96" t="s">
        <v>258</v>
      </c>
      <c r="C39" s="96"/>
      <c r="D39" s="96"/>
      <c r="E39" s="96"/>
      <c r="F39" s="99"/>
      <c r="G39" s="96"/>
      <c r="H39" s="102" t="s">
        <v>517</v>
      </c>
      <c r="I39" s="9"/>
      <c r="J39" s="9"/>
      <c r="K39" s="12"/>
      <c r="L39" s="12"/>
      <c r="M39" s="12"/>
      <c r="N39" s="12"/>
      <c r="O39" s="12"/>
      <c r="P39" s="12"/>
      <c r="Q39" s="58"/>
      <c r="R39" s="58"/>
    </row>
    <row r="40" spans="2:18" ht="28.2" customHeight="1" x14ac:dyDescent="0.3">
      <c r="B40" s="97"/>
      <c r="C40" s="97"/>
      <c r="D40" s="97"/>
      <c r="E40" s="97"/>
      <c r="F40" s="100"/>
      <c r="G40" s="97"/>
      <c r="H40" s="103"/>
      <c r="I40" s="9"/>
      <c r="J40" s="9"/>
      <c r="K40" s="12"/>
      <c r="L40" s="12"/>
      <c r="M40" s="12"/>
      <c r="N40" s="12"/>
      <c r="O40" s="12"/>
      <c r="P40" s="12"/>
      <c r="Q40" s="58"/>
      <c r="R40" s="58"/>
    </row>
    <row r="41" spans="2:18" ht="28.2" customHeight="1" x14ac:dyDescent="0.3">
      <c r="B41" s="97"/>
      <c r="C41" s="97"/>
      <c r="D41" s="97"/>
      <c r="E41" s="97"/>
      <c r="F41" s="100"/>
      <c r="G41" s="97"/>
      <c r="H41" s="103"/>
      <c r="I41" s="9"/>
      <c r="J41" s="9"/>
      <c r="K41" s="12"/>
      <c r="L41" s="12"/>
      <c r="M41" s="12"/>
      <c r="N41" s="12"/>
      <c r="O41" s="12"/>
      <c r="P41" s="12"/>
      <c r="Q41" s="58"/>
      <c r="R41" s="58"/>
    </row>
    <row r="42" spans="2:18" ht="28.2" customHeight="1" x14ac:dyDescent="0.3">
      <c r="B42" s="115" t="s">
        <v>242</v>
      </c>
      <c r="C42" s="115" t="s">
        <v>242</v>
      </c>
      <c r="D42" s="107" t="s">
        <v>263</v>
      </c>
      <c r="E42" s="108"/>
      <c r="F42" s="108"/>
      <c r="G42" s="109"/>
      <c r="H42" s="113" t="s">
        <v>338</v>
      </c>
      <c r="I42" s="13"/>
      <c r="J42" s="13"/>
      <c r="K42" s="13"/>
      <c r="L42" s="13"/>
      <c r="M42" s="13"/>
      <c r="N42" s="13"/>
      <c r="O42" s="13"/>
      <c r="P42" s="13"/>
      <c r="Q42" s="59"/>
      <c r="R42" s="59"/>
    </row>
    <row r="43" spans="2:18" ht="28.2" customHeight="1" x14ac:dyDescent="0.3">
      <c r="B43" s="116"/>
      <c r="C43" s="116"/>
      <c r="D43" s="110"/>
      <c r="E43" s="111"/>
      <c r="F43" s="111"/>
      <c r="G43" s="112"/>
      <c r="H43" s="114"/>
      <c r="I43" s="13"/>
      <c r="J43" s="13"/>
      <c r="K43" s="13"/>
      <c r="L43" s="13"/>
      <c r="M43" s="13"/>
      <c r="N43" s="13"/>
      <c r="O43" s="13"/>
      <c r="P43" s="13"/>
      <c r="Q43" s="59"/>
      <c r="R43" s="59"/>
    </row>
    <row r="44" spans="2:18" ht="28.2" customHeight="1" x14ac:dyDescent="0.3">
      <c r="B44" s="116"/>
      <c r="C44" s="116"/>
      <c r="D44" s="110"/>
      <c r="E44" s="111"/>
      <c r="F44" s="111"/>
      <c r="G44" s="112"/>
      <c r="H44" s="114"/>
      <c r="I44" s="13"/>
      <c r="J44" s="13"/>
      <c r="K44" s="13"/>
      <c r="L44" s="13"/>
      <c r="M44" s="13"/>
      <c r="N44" s="13"/>
      <c r="O44" s="13"/>
      <c r="P44" s="13"/>
      <c r="Q44" s="59"/>
      <c r="R44" s="59"/>
    </row>
    <row r="45" spans="2:18" ht="28.2" customHeight="1" x14ac:dyDescent="0.3">
      <c r="B45" s="57" t="s">
        <v>258</v>
      </c>
      <c r="C45" s="57" t="s">
        <v>239</v>
      </c>
      <c r="D45" s="57" t="s">
        <v>11</v>
      </c>
      <c r="E45" s="57" t="s">
        <v>13</v>
      </c>
      <c r="F45" s="57" t="s">
        <v>12</v>
      </c>
      <c r="G45" s="57" t="s">
        <v>10</v>
      </c>
      <c r="H45" s="57"/>
      <c r="I45" s="15" t="s">
        <v>240</v>
      </c>
      <c r="J45" s="15" t="s">
        <v>240</v>
      </c>
      <c r="K45" s="14" t="s">
        <v>240</v>
      </c>
      <c r="L45" s="14"/>
      <c r="M45" s="14"/>
      <c r="N45" s="14" t="s">
        <v>240</v>
      </c>
      <c r="O45" s="14"/>
      <c r="P45" s="14" t="s">
        <v>240</v>
      </c>
      <c r="Q45" s="58" t="s">
        <v>240</v>
      </c>
      <c r="R45" s="58" t="s">
        <v>240</v>
      </c>
    </row>
    <row r="46" spans="2:18" x14ac:dyDescent="0.3">
      <c r="B46" s="6" t="s">
        <v>514</v>
      </c>
    </row>
    <row r="47" spans="2:18" x14ac:dyDescent="0.3">
      <c r="B47" s="6" t="s">
        <v>265</v>
      </c>
    </row>
  </sheetData>
  <sheetProtection algorithmName="SHA-512" hashValue="vfFShaDnS/pkKlKCEJX5KpyvGOg7AkAquoTryUvMjCTZdhbmV7MDcgvFZolvrTThQsYwhvkjrkypTw2WrOLvFQ==" saltValue="9m1lRxWbAlKQawSaRoPV1Q==" spinCount="100000" sheet="1" insertRows="0"/>
  <protectedRanges>
    <protectedRange sqref="E6:F8 A12:XFD45" name="Område1"/>
  </protectedRanges>
  <mergeCells count="64">
    <mergeCell ref="G39:G41"/>
    <mergeCell ref="H39:H41"/>
    <mergeCell ref="B42:B44"/>
    <mergeCell ref="C42:C44"/>
    <mergeCell ref="D42:G44"/>
    <mergeCell ref="H42:H44"/>
    <mergeCell ref="B39:B41"/>
    <mergeCell ref="C39:C41"/>
    <mergeCell ref="D39:D41"/>
    <mergeCell ref="E39:E41"/>
    <mergeCell ref="F39:F41"/>
    <mergeCell ref="H33:H35"/>
    <mergeCell ref="B36:B38"/>
    <mergeCell ref="C36:C38"/>
    <mergeCell ref="D36:G38"/>
    <mergeCell ref="H36:H38"/>
    <mergeCell ref="B33:B35"/>
    <mergeCell ref="C33:C35"/>
    <mergeCell ref="D33:D35"/>
    <mergeCell ref="E33:E35"/>
    <mergeCell ref="F33:F35"/>
    <mergeCell ref="G33:G35"/>
    <mergeCell ref="B30:B32"/>
    <mergeCell ref="C30:C32"/>
    <mergeCell ref="D30:G32"/>
    <mergeCell ref="H30:H32"/>
    <mergeCell ref="B27:B29"/>
    <mergeCell ref="C27:C29"/>
    <mergeCell ref="D27:D29"/>
    <mergeCell ref="E27:E29"/>
    <mergeCell ref="F27:F29"/>
    <mergeCell ref="B24:B26"/>
    <mergeCell ref="C24:C26"/>
    <mergeCell ref="D24:G26"/>
    <mergeCell ref="H24:H26"/>
    <mergeCell ref="G27:G29"/>
    <mergeCell ref="H27:H29"/>
    <mergeCell ref="B18:B20"/>
    <mergeCell ref="C18:C20"/>
    <mergeCell ref="D18:G20"/>
    <mergeCell ref="H18:H20"/>
    <mergeCell ref="B21:B23"/>
    <mergeCell ref="C21:C23"/>
    <mergeCell ref="D21:D23"/>
    <mergeCell ref="E21:E23"/>
    <mergeCell ref="F21:F23"/>
    <mergeCell ref="G21:G23"/>
    <mergeCell ref="H21:H23"/>
    <mergeCell ref="B8:D8"/>
    <mergeCell ref="E8:F8"/>
    <mergeCell ref="B10:R10"/>
    <mergeCell ref="B12:B17"/>
    <mergeCell ref="C12:C17"/>
    <mergeCell ref="D12:D17"/>
    <mergeCell ref="E12:E17"/>
    <mergeCell ref="F12:F17"/>
    <mergeCell ref="G12:G17"/>
    <mergeCell ref="H12:H17"/>
    <mergeCell ref="B2:R2"/>
    <mergeCell ref="B3:R4"/>
    <mergeCell ref="B6:D6"/>
    <mergeCell ref="E6:F6"/>
    <mergeCell ref="B7:D7"/>
    <mergeCell ref="E7:F7"/>
  </mergeCells>
  <dataValidations count="2">
    <dataValidation type="list" allowBlank="1" showInputMessage="1" showErrorMessage="1" sqref="Q12:Q44" xr:uid="{3C027B1C-BA01-48BF-8937-4E1911A6B244}">
      <formula1>"X,✓"</formula1>
    </dataValidation>
    <dataValidation allowBlank="1" showInputMessage="1" showErrorMessage="1" errorTitle="Choose a product group" error="Please use one of the predefined values by choosing the appropriate option from the drop-down list." sqref="D45 D12 D18 D21 D24 D27 D39 D36 D42 D33 D30 F45:J45" xr:uid="{8B7EB269-7996-4170-8A07-5AC9EDED2EF2}"/>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5ECE7-502A-40E6-AEDF-542EE657AF72}">
  <sheetPr codeName="Ark2">
    <tabColor theme="9" tint="-0.249977111117893"/>
  </sheetPr>
  <dimension ref="B1:F41"/>
  <sheetViews>
    <sheetView showGridLines="0" zoomScaleNormal="100" workbookViewId="0"/>
  </sheetViews>
  <sheetFormatPr defaultRowHeight="14.4" x14ac:dyDescent="0.3"/>
  <cols>
    <col min="1" max="1" width="1.5546875" customWidth="1"/>
    <col min="2" max="2" width="5.6640625" customWidth="1"/>
    <col min="3" max="3" width="88.6640625" customWidth="1"/>
    <col min="4" max="4" width="20.5546875" style="16" customWidth="1"/>
    <col min="5" max="5" width="82.33203125" customWidth="1"/>
    <col min="6" max="6" width="20.5546875" hidden="1" customWidth="1"/>
    <col min="7" max="7" width="23.6640625" customWidth="1"/>
  </cols>
  <sheetData>
    <row r="1" spans="2:6" ht="6.75" customHeight="1" x14ac:dyDescent="0.3"/>
    <row r="2" spans="2:6" ht="24" customHeight="1" x14ac:dyDescent="0.3">
      <c r="B2" s="120" t="s">
        <v>467</v>
      </c>
      <c r="C2" s="120"/>
      <c r="D2" s="120"/>
      <c r="E2" s="120"/>
    </row>
    <row r="3" spans="2:6" ht="116.4" customHeight="1" x14ac:dyDescent="0.3">
      <c r="B3" s="121" t="s">
        <v>504</v>
      </c>
      <c r="C3" s="122"/>
      <c r="D3" s="122"/>
      <c r="E3" s="122"/>
    </row>
    <row r="4" spans="2:6" ht="25.2" customHeight="1" x14ac:dyDescent="0.3">
      <c r="B4" s="123" t="s">
        <v>341</v>
      </c>
      <c r="C4" s="123"/>
      <c r="D4" s="123"/>
      <c r="E4" s="29" t="s">
        <v>468</v>
      </c>
      <c r="F4" s="17" t="s">
        <v>395</v>
      </c>
    </row>
    <row r="5" spans="2:6" ht="85.2" customHeight="1" x14ac:dyDescent="0.3">
      <c r="B5" s="52" t="s">
        <v>311</v>
      </c>
      <c r="C5" s="52" t="str">
        <f>'Data (HS)'!B2</f>
        <v>Can you provide documentation that the implicated supplier owns the land or has the right to use it for farming or production</v>
      </c>
      <c r="D5" s="30"/>
      <c r="E5" s="51" t="str">
        <f>IF(D5='Data (HS)'!C3,'Data (HS)'!D3," ")</f>
        <v xml:space="preserve"> </v>
      </c>
      <c r="F5" s="28" t="e" cm="1">
        <f t="array" ref="F5">_xlfn.IFS(D5='Data (HS)'!C3,'Data (HS)'!E3,'QS (Standard or High risk)'!D5='Data (HS)'!C4,'Data (HS)'!E4)</f>
        <v>#N/A</v>
      </c>
    </row>
    <row r="6" spans="2:6" ht="85.2" customHeight="1" x14ac:dyDescent="0.3">
      <c r="B6" s="52" t="s">
        <v>342</v>
      </c>
      <c r="C6" s="52" t="str">
        <f>'Data (HS)'!B5</f>
        <v xml:space="preserve">Are there any official competing claims or disputes over ownership or use of the relevant plot(s) of land? </v>
      </c>
      <c r="D6" s="30"/>
      <c r="E6" s="51" t="str">
        <f>IF('QS (Standard or High risk)'!D6='Data (HS)'!C8,'Data (HS)'!D8," ")</f>
        <v xml:space="preserve"> </v>
      </c>
      <c r="F6" s="28" t="e" cm="1">
        <f t="array" ref="F6">_xlfn.IFS(D6='Data (HS)'!C6,'Data (HS)'!E6,D6='Data (HS)'!C7,'Data (HS)'!E7,D6='Data (HS)'!C8,'Data (HS)'!E8,D6='Data (HS)'!C9,'Data (HS)'!E9)</f>
        <v>#N/A</v>
      </c>
    </row>
    <row r="7" spans="2:6" ht="85.2" customHeight="1" x14ac:dyDescent="0.3">
      <c r="B7" s="52" t="s">
        <v>312</v>
      </c>
      <c r="C7" s="52" t="str">
        <f>'Data (HS)'!B10</f>
        <v xml:space="preserve">Is the relevant plot(s) of land certified according to any of the following EUDR relevant third-party standards or certification schemes (RSPO, FSC, PEFC, Rainforest Alliance, Fairtrade etc.)? </v>
      </c>
      <c r="D7" s="30"/>
      <c r="E7" s="51" t="str">
        <f>IF(D7='Data (HS)'!C11,'Data (HS)'!D11," ")</f>
        <v xml:space="preserve"> </v>
      </c>
      <c r="F7" s="28" t="e" cm="1">
        <f t="array" ref="F7">_xlfn.IFS(D7='Data (HS)'!C11,'Data (HS)'!E11,D7='Data (HS)'!C12,'Data (HS)'!E12)</f>
        <v>#N/A</v>
      </c>
    </row>
    <row r="8" spans="2:6" ht="25.2" customHeight="1" x14ac:dyDescent="0.3">
      <c r="B8" s="123" t="s">
        <v>344</v>
      </c>
      <c r="C8" s="123"/>
      <c r="D8" s="123"/>
      <c r="E8" s="29" t="s">
        <v>468</v>
      </c>
      <c r="F8" s="17" t="s">
        <v>395</v>
      </c>
    </row>
    <row r="9" spans="2:6" ht="85.2" customHeight="1" x14ac:dyDescent="0.3">
      <c r="B9" s="52" t="s">
        <v>313</v>
      </c>
      <c r="C9" s="52" t="str">
        <f>'Data (HS)'!B13</f>
        <v>Can you confirm that forest (land spanning more than 0,5 hectares with trees higher than 5 metres and a canopy cover of more than 10%, or trees able to hold those tresholds in situ) land has not been converted to agriculture use for this production after the EUDR cut-off date 31st December 2020?</v>
      </c>
      <c r="D9" s="30"/>
      <c r="E9" s="51" t="str">
        <f>IF(D9='Data (HS)'!C3,'Data (HS)'!D14," ")</f>
        <v xml:space="preserve"> </v>
      </c>
      <c r="F9" s="28" t="e" cm="1">
        <f t="array" ref="F9">_xlfn.IFS(D9='Data (HS)'!C14,'Data (HS)'!E14,D9='Data (HS)'!C15,'Data (HS)'!E15)</f>
        <v>#N/A</v>
      </c>
    </row>
    <row r="10" spans="2:6" ht="85.2" customHeight="1" x14ac:dyDescent="0.3">
      <c r="B10" s="52" t="s">
        <v>314</v>
      </c>
      <c r="C10" s="52" t="str">
        <f>'Data (HS)'!B16</f>
        <v>Can you confirm that primary forest (naturally generated forst of native tree species, where there are no clearly visible indications of human activities and the ecological processes are not significantly disturbed) has not been degraded (structural changes to forest cover) or converted to plantation forest, other planted forests or other wooded land for this production after the EUDR cutt-off date 31st December 2020?</v>
      </c>
      <c r="D10" s="30"/>
      <c r="E10" s="51" t="str">
        <f>IF(D10='Data (HS)'!C17,'Data (HS)'!D17," ")</f>
        <v xml:space="preserve"> </v>
      </c>
      <c r="F10" s="28" t="e" cm="1">
        <f t="array" ref="F10">_xlfn.IFS(D10='Data (HS)'!C17,'Data (HS)'!E17,D10='Data (HS)'!C18,'Data (HS)'!E18)</f>
        <v>#N/A</v>
      </c>
    </row>
    <row r="11" spans="2:6" ht="85.2" customHeight="1" x14ac:dyDescent="0.3">
      <c r="B11" s="52" t="s">
        <v>347</v>
      </c>
      <c r="C11" s="52" t="str">
        <f>'Data (HS)'!B19</f>
        <v>Can you confirm that naturally regenerating forest (a forest that is regrowing after a disturbance (like agriculture, logging, or fire) without human replanting) has not been degraded or converted to plantation forest or other wooded land for this production  after the EUDR cutt-off date 31st December 2020?</v>
      </c>
      <c r="D11" s="30"/>
      <c r="E11" s="51" t="str">
        <f>IF(D11='Data (HS)'!C20,'Data (HS)'!D20," ")</f>
        <v xml:space="preserve"> </v>
      </c>
      <c r="F11" s="28" t="e" cm="1">
        <f t="array" ref="F11">_xlfn.IFS(D11='Data (HS)'!C20,'Data (HS)'!E20,D11='Data (HS)'!C21,'Data (HS)'!E21)</f>
        <v>#N/A</v>
      </c>
    </row>
    <row r="12" spans="2:6" ht="25.2" customHeight="1" x14ac:dyDescent="0.3">
      <c r="B12" s="123" t="s">
        <v>348</v>
      </c>
      <c r="C12" s="123"/>
      <c r="D12" s="123"/>
      <c r="E12" s="29" t="s">
        <v>468</v>
      </c>
      <c r="F12" s="17" t="s">
        <v>395</v>
      </c>
    </row>
    <row r="13" spans="2:6" ht="85.2" customHeight="1" x14ac:dyDescent="0.3">
      <c r="B13" s="52" t="s">
        <v>349</v>
      </c>
      <c r="C13" s="52" t="str">
        <f>'Data (HS)'!B22</f>
        <v>Are any specific conservation or restoration targets for this specific plot(s) of land?</v>
      </c>
      <c r="D13" s="30"/>
      <c r="E13" s="31" t="str">
        <f>IF(D13='Data (HS)'!C24,'Data (HS)'!D24," ")</f>
        <v xml:space="preserve"> </v>
      </c>
      <c r="F13" s="28" t="e" cm="1">
        <f t="array" ref="F13">_xlfn.IFS(D13='Data (HS)'!C23,'Data (HS)'!E23,D13='Data (HS)'!C24,'Data (HS)'!E24,D13='Data (HS)'!C25,'Data (HS)'!E25,D13='Data (HS)'!C26,'Data (HS)'!E26)</f>
        <v>#N/A</v>
      </c>
    </row>
    <row r="14" spans="2:6" ht="85.2" customHeight="1" x14ac:dyDescent="0.3">
      <c r="B14" s="52" t="s">
        <v>315</v>
      </c>
      <c r="C14" s="52" t="str">
        <f>'Data (HS)'!B27</f>
        <v xml:space="preserve">Are there protected or endangered plant and/or animal species living in or near the relevant plot(s) of land? (e.g., CITES – insert link - species listed in appendix I and II, Endagered Species Act) </v>
      </c>
      <c r="D14" s="30"/>
      <c r="E14" s="31" t="str">
        <f>IF(D14='Data (HS)'!C28,'Data (HS)'!D28," ")</f>
        <v xml:space="preserve"> </v>
      </c>
      <c r="F14" s="28" t="e" cm="1">
        <f t="array" ref="F14">_xlfn.IFS(D14='Data (HS)'!C28,'Data (HS)'!E28,D14='Data (HS)'!C29,'Data (HS)'!E29,D14='Data (HS)'!C30,'Data (HS)'!E30,D14='Data (HS)'!C31,'Data (HS)'!E31)</f>
        <v>#N/A</v>
      </c>
    </row>
    <row r="15" spans="2:6" ht="85.2" customHeight="1" x14ac:dyDescent="0.3">
      <c r="B15" s="52" t="s">
        <v>350</v>
      </c>
      <c r="C15" s="52" t="str">
        <f>'Data (HS)'!B32</f>
        <v>Are chemicals used and stored in a way that complies with legal requirements and minimises harm to human health and the environment for this relevant plot(s) of land?</v>
      </c>
      <c r="D15" s="30"/>
      <c r="E15" s="31" t="str">
        <f>IF(D15='Data (HS)'!C33,'Data (HS)'!D33," ")</f>
        <v xml:space="preserve"> </v>
      </c>
      <c r="F15" s="28" t="e" cm="1">
        <f t="array" ref="F15">_xlfn.IFS(D15='Data (HS)'!C33,'Data (HS)'!E33,D15='Data (HS)'!C34,'Data (HS)'!E34,D15='Data (HS)'!C35,'Data (HS)'!E35,D15='Data (HS)'!C36,'Data (HS)'!E36)</f>
        <v>#N/A</v>
      </c>
    </row>
    <row r="16" spans="2:6" ht="85.2" customHeight="1" x14ac:dyDescent="0.3">
      <c r="B16" s="52" t="s">
        <v>352</v>
      </c>
      <c r="C16" s="52" t="str">
        <f>'Data (HS)'!B37</f>
        <v>Is all waste, including hazardous waste, managed and disposed of in compliance with legal requirements and with minimal environmental impact for this relevant plot(s) of land?</v>
      </c>
      <c r="D16" s="30"/>
      <c r="E16" s="51" t="str">
        <f>IF(D16='Data (HS)'!C38,'Data (HS)'!D38," ")</f>
        <v xml:space="preserve"> </v>
      </c>
      <c r="F16" s="28" t="e" cm="1">
        <f t="array" ref="F16">_xlfn.IFS(D16='Data (HS)'!C38,'Data (HS)'!E38,D16='Data (HS)'!C39,'Data (HS)'!E39,D15='Data (HS)'!C40,'Data (HS)'!E40)</f>
        <v>#N/A</v>
      </c>
    </row>
    <row r="17" spans="2:6" ht="85.2" customHeight="1" x14ac:dyDescent="0.3">
      <c r="B17" s="52" t="s">
        <v>354</v>
      </c>
      <c r="C17" s="52" t="str">
        <f>'Data (HS)'!B41</f>
        <v>Is water use and protection of surface and groundwater managed efficiently and in accordance with legal requirements for this relevant plot(s) of land?</v>
      </c>
      <c r="D17" s="30"/>
      <c r="E17" s="31" t="str">
        <f>IF(D17='Data (HS)'!C42,'Data (HS)'!D42," ")</f>
        <v xml:space="preserve"> </v>
      </c>
      <c r="F17" s="28" t="e" cm="1">
        <f t="array" ref="F17">_xlfn.IFS(D17='Data (HS)'!C42,'Data (HS)'!E42,D17='Data (HS)'!C43,'Data (HS)'!E43,D17='Data (HS)'!C44,'Data (HS)'!E44)</f>
        <v>#N/A</v>
      </c>
    </row>
    <row r="18" spans="2:6" ht="85.2" customHeight="1" x14ac:dyDescent="0.3">
      <c r="B18" s="52" t="s">
        <v>356</v>
      </c>
      <c r="C18" s="52" t="str">
        <f>'Data (HS)'!B45</f>
        <v xml:space="preserve"> Are practices in place to conserve and improve soil health while meeting all legal requirements for this relevant plot(s) of land?</v>
      </c>
      <c r="D18" s="30"/>
      <c r="E18" s="31" t="str">
        <f>IF(D18='Data (HS)'!C46,'Data (HS)'!D46," ")</f>
        <v xml:space="preserve"> </v>
      </c>
      <c r="F18" s="28" t="e" cm="1">
        <f t="array" ref="F18">_xlfn.IFS(D18='Data (HS)'!C46,'Data (HS)'!E46,D18='Data (HS)'!C47,'Data (HS)'!E47,D18='Data (HS)'!C48,'Data (HS)'!E48)</f>
        <v>#N/A</v>
      </c>
    </row>
    <row r="19" spans="2:6" ht="25.2" customHeight="1" x14ac:dyDescent="0.3">
      <c r="B19" s="123" t="s">
        <v>360</v>
      </c>
      <c r="C19" s="123"/>
      <c r="D19" s="123"/>
      <c r="E19" s="29" t="s">
        <v>468</v>
      </c>
      <c r="F19" s="17" t="s">
        <v>395</v>
      </c>
    </row>
    <row r="20" spans="2:6" ht="85.2" customHeight="1" x14ac:dyDescent="0.3">
      <c r="B20" s="52" t="s">
        <v>316</v>
      </c>
      <c r="C20" s="52" t="str">
        <f>'Data (HS)'!B49</f>
        <v>Are legal minimum age requirements respected, and is the work of young workers (if any) compliant with national labour laws and protections at the relevant plot(s) of land?</v>
      </c>
      <c r="D20" s="30"/>
      <c r="E20" s="51" t="str">
        <f>IF(D20='Data (HS)'!C50,'Data (HS)'!D50," ")</f>
        <v xml:space="preserve"> </v>
      </c>
      <c r="F20" s="28" t="e" cm="1">
        <f t="array" ref="F20">_xlfn.IFS(D20='Data (HS)'!C50,'Data (HS)'!E50,D20='Data (HS)'!C51,'Data (HS)'!E51,D20='Data (HS)'!C52,'Data (HS)'!E52)</f>
        <v>#N/A</v>
      </c>
    </row>
    <row r="21" spans="2:6" ht="85.2" customHeight="1" x14ac:dyDescent="0.3">
      <c r="B21" s="52" t="s">
        <v>362</v>
      </c>
      <c r="C21" s="52" t="str">
        <f>'Data (HS)'!B53</f>
        <v>Is it ensured that no workers are subject to forced labour, bonded labour, or restrictions on freedom to leave or change employment at the relevant plot(s) of land?</v>
      </c>
      <c r="D21" s="30"/>
      <c r="E21" s="51" t="str">
        <f>IF(D21='Data (HS)'!C54,'Data (HS)'!D54," ")</f>
        <v xml:space="preserve"> </v>
      </c>
      <c r="F21" s="28" t="e" cm="1">
        <f t="array" ref="F21">_xlfn.IFS(D21='Data (HS)'!C54,'Data (HS)'!E54,D21='Data (HS)'!C55,'Data (HS)'!E55,D21='Data (HS)'!C56,'Data (HS)'!E56)</f>
        <v>#N/A</v>
      </c>
    </row>
    <row r="22" spans="2:6" ht="85.2" customHeight="1" x14ac:dyDescent="0.3">
      <c r="B22" s="52" t="s">
        <v>364</v>
      </c>
      <c r="C22" s="52" t="str">
        <f>'Data (HS)'!B57</f>
        <v>Are workers free to form or join trade unions and engage in collective bargaining in accordance with national law at the relevant plot(s) of land?</v>
      </c>
      <c r="D22" s="30"/>
      <c r="E22" s="51" t="str">
        <f>IF(D22='Data (HS)'!C58,'Data (HS)'!D58," ")</f>
        <v xml:space="preserve"> </v>
      </c>
      <c r="F22" s="28" t="e" cm="1">
        <f t="array" ref="F22">_xlfn.IFS(D22='Data (HS)'!C58,'Data (HS)'!E58,D22='Data (HS)'!C59,'Data (HS)'!E59,D22='Data (HS)'!C60,'Data (HS)'!E60)</f>
        <v>#N/A</v>
      </c>
    </row>
    <row r="23" spans="2:6" ht="85.2" customHeight="1" x14ac:dyDescent="0.3">
      <c r="B23" s="52" t="s">
        <v>317</v>
      </c>
      <c r="C23" s="52" t="str">
        <f>'Data (HS)'!B61</f>
        <v>Are legal limits on working hours, rest periods, and overtime fully respected at the relevant plot(s) of land?</v>
      </c>
      <c r="D23" s="30"/>
      <c r="E23" s="51" t="str">
        <f>IF(D23='Data (HS)'!C62,'Data (HS)'!D62," ")</f>
        <v xml:space="preserve"> </v>
      </c>
      <c r="F23" s="28" t="e" cm="1">
        <f t="array" ref="F23">_xlfn.IFS(D23='Data (HS)'!C62,'Data (HS)'!E62,D23='Data (HS)'!C63,'Data (HS)'!E63,D23='Data (HS)'!C64,'Data (HS)'!E64)</f>
        <v>#N/A</v>
      </c>
    </row>
    <row r="24" spans="2:6" ht="85.2" customHeight="1" x14ac:dyDescent="0.3">
      <c r="B24" s="52" t="s">
        <v>367</v>
      </c>
      <c r="C24" s="52" t="str">
        <f>'Data (HS)'!B65</f>
        <v>Are workers recruited and employed in compliance with legal requirements at the relevant plot(s) of land (e.g. contracts, minimum age, identity checks)?</v>
      </c>
      <c r="D24" s="30"/>
      <c r="E24" s="51" t="str">
        <f>IF(D24='Data (HS)'!C66,'Data (HS)'!D66," ")</f>
        <v xml:space="preserve"> </v>
      </c>
      <c r="F24" s="28" t="e" cm="1">
        <f t="array" ref="F24">_xlfn.IFS(D24='Data (HS)'!C66,'Data (HS)'!E66,D24='Data (HS)'!C67,'Data (HS)'!E67,D24='Data (HS)'!C68,'Data (HS)'!E68)</f>
        <v>#N/A</v>
      </c>
    </row>
    <row r="25" spans="2:6" ht="85.2" customHeight="1" x14ac:dyDescent="0.3">
      <c r="B25" s="52" t="s">
        <v>369</v>
      </c>
      <c r="C25" s="52" t="str">
        <f>'Data (HS)'!B69</f>
        <v xml:space="preserve"> Are hiring, pay, promotion, and work conditions free from discrimination based on gender, ethnicity, religion, or other status at the relevant plot(s) of land?</v>
      </c>
      <c r="D25" s="30"/>
      <c r="E25" s="51" t="str">
        <f>IF(D25='Data (HS)'!C70,'Data (HS)'!D70," ")</f>
        <v xml:space="preserve"> </v>
      </c>
      <c r="F25" s="28" t="e" cm="1">
        <f t="array" ref="F25">_xlfn.IFS(D25='Data (HS)'!C70,'Data (HS)'!E70,D25='Data (HS)'!C71,'Data (HS)'!E71,D25='Data (HS)'!C72,'Data (HS)'!E72)</f>
        <v>#N/A</v>
      </c>
    </row>
    <row r="26" spans="2:6" ht="85.2" customHeight="1" x14ac:dyDescent="0.3">
      <c r="B26" s="52" t="s">
        <v>371</v>
      </c>
      <c r="C26" s="52" t="str">
        <f>'Data (HS)'!B73</f>
        <v>Are all workers paid at least the legal minimum wage and entitled benefits (e.g. social insurance, paid leave) at the relevant plot(s) of land?</v>
      </c>
      <c r="D26" s="30"/>
      <c r="E26" s="51" t="str">
        <f>IF(D26='Data (HS)'!C74,'Data (HS)'!D74," ")</f>
        <v xml:space="preserve"> </v>
      </c>
      <c r="F26" s="28" t="e" cm="1">
        <f t="array" ref="F26">_xlfn.IFS(D26='Data (HS)'!C74,'Data (HS)'!E74,D26='Data (HS)'!C75,'Data (HS)'!E75,D26='Data (HS)'!C76,'Data (HS)'!E76)</f>
        <v>#N/A</v>
      </c>
    </row>
    <row r="27" spans="2:6" ht="85.2" customHeight="1" x14ac:dyDescent="0.3">
      <c r="B27" s="52" t="s">
        <v>373</v>
      </c>
      <c r="C27" s="52" t="str">
        <f>'Data (HS)'!B77</f>
        <v>Are safe working conditions provided and required protective equipment used by workers at the relevant plot(s) of land?</v>
      </c>
      <c r="D27" s="30"/>
      <c r="E27" s="51" t="str">
        <f>IF(D27='Data (HS)'!C78,'Data (HS)'!D78," ")</f>
        <v xml:space="preserve"> </v>
      </c>
      <c r="F27" s="28" t="e" cm="1">
        <f t="array" ref="F27">_xlfn.IFS(D27='Data (HS)'!C78,'Data (HS)'!E78,D27='Data (HS)'!C79,'Data (HS)'!E79,D27='Data (HS)'!C80,'Data (HS)'!E80)</f>
        <v>#N/A</v>
      </c>
    </row>
    <row r="28" spans="2:6" ht="85.2" customHeight="1" x14ac:dyDescent="0.3">
      <c r="B28" s="52" t="s">
        <v>375</v>
      </c>
      <c r="C28" s="52" t="str">
        <f>'Data (HS)'!B81</f>
        <v>If accommodation is provided at the relevant plot(s) of land, is it safe, hygienic, and compliant with local legal standards?</v>
      </c>
      <c r="D28" s="30"/>
      <c r="E28" s="51" t="str">
        <f>IF(D28='Data (HS)'!C82,'Data (HS)'!D82," ")</f>
        <v xml:space="preserve"> </v>
      </c>
      <c r="F28" s="28" t="e" cm="1">
        <f t="array" ref="F28">_xlfn.IFS(D28='Data (HS)'!C82,'Data (HS)'!E82,D28='Data (HS)'!C83,'Data (HS)'!E83,D28='Data (HS)'!C84,'Data (HS)'!E84)</f>
        <v>#N/A</v>
      </c>
    </row>
    <row r="29" spans="2:6" ht="85.2" customHeight="1" x14ac:dyDescent="0.3">
      <c r="B29" s="52" t="s">
        <v>377</v>
      </c>
      <c r="C29" s="52" t="str">
        <f>'Data (HS)'!B85</f>
        <v>Is equal pay for equal work ensured and legally required maternity and paternity leave provided at the relevant plot(s) of land?</v>
      </c>
      <c r="D29" s="30"/>
      <c r="E29" s="51" t="str">
        <f>IF(D29='Data (HS)'!C86,'Data (HS)'!D86," ")</f>
        <v xml:space="preserve"> </v>
      </c>
      <c r="F29" s="28" t="e" cm="1">
        <f t="array" ref="F29">_xlfn.IFS(D29='Data (HS)'!C86,'Data (HS)'!E86,D29='Data (HS)'!C87,'Data (HS)'!E87,D29='Data (HS)'!C88,'Data (HS)'!E88)</f>
        <v>#N/A</v>
      </c>
    </row>
    <row r="30" spans="2:6" ht="85.2" customHeight="1" x14ac:dyDescent="0.3">
      <c r="B30" s="52" t="s">
        <v>425</v>
      </c>
      <c r="C30" s="52" t="str">
        <f>'Data (HS)'!B89</f>
        <v>Are internationally recognized human rights (e.g. rights to non-discrimination, fair treatment, safety, privacy, and freedom of movement) fully respected at the relevant plot(s) of land?</v>
      </c>
      <c r="D30" s="30"/>
      <c r="E30" s="51" t="str">
        <f>IF(D30='Data (HS)'!C90,'Data (HS)'!D90," ")</f>
        <v xml:space="preserve"> </v>
      </c>
      <c r="F30" s="28" t="e" cm="1">
        <f t="array" ref="F30">_xlfn.IFS(D30='Data (HS)'!C90,'Data (HS)'!E90,D30='Data (HS)'!C91,'Data (HS)'!E91,D30='Data (HS)'!C92,'Data (HS)'!E92)</f>
        <v>#N/A</v>
      </c>
    </row>
    <row r="31" spans="2:6" ht="25.2" customHeight="1" x14ac:dyDescent="0.3">
      <c r="B31" s="123" t="s">
        <v>379</v>
      </c>
      <c r="C31" s="123"/>
      <c r="D31" s="123"/>
      <c r="E31" s="29" t="s">
        <v>468</v>
      </c>
      <c r="F31" s="17" t="s">
        <v>395</v>
      </c>
    </row>
    <row r="32" spans="2:6" ht="85.2" customHeight="1" x14ac:dyDescent="0.3">
      <c r="B32" s="52" t="s">
        <v>380</v>
      </c>
      <c r="C32" s="52" t="str">
        <f>'Data (HS)'!B93</f>
        <v>Is the relevant plot(s) of land (related to the raw material or commodity) located within or adjacent to land traditionally used or occupied by Indigenous Peoples or local communities?</v>
      </c>
      <c r="D32" s="30"/>
      <c r="E32" s="51" t="str">
        <f>IF(D32='Data (HS)'!C94,'Data (HS)'!D94," ")</f>
        <v xml:space="preserve"> </v>
      </c>
      <c r="F32" s="28" t="e" cm="1">
        <f t="array" ref="F32">_xlfn.IFS(D32='Data (HS)'!C94,'Data (HS)'!E94,D32='Data (HS)'!C95,'Data (HS)'!E95,D32='Data (HS)'!C96,'Data (HS)'!E96)</f>
        <v>#N/A</v>
      </c>
    </row>
    <row r="33" spans="2:6" ht="85.2" customHeight="1" x14ac:dyDescent="0.3">
      <c r="B33" s="52" t="s">
        <v>318</v>
      </c>
      <c r="C33" s="52" t="str">
        <f>'Data (HS)'!B97</f>
        <v>Has the production activity had — or is it likely to have — an impact on the land, natural resources, access, or livelihoods of Indigenous Peoples or local communities?</v>
      </c>
      <c r="D33" s="30"/>
      <c r="E33" s="51" t="str">
        <f>IF(D33='Data (HS)'!C99,'Data (HS)'!D99," ")</f>
        <v xml:space="preserve"> </v>
      </c>
      <c r="F33" s="28" t="e" cm="1">
        <f t="array" ref="F33">_xlfn.IFS(D33='Data (HS)'!C98,'Data (HS)'!E98,D33='Data (HS)'!C99,'Data (HS)'!E99,D33='Data (HS)'!C100,'Data (HS)'!E100,D33='Data (HS)'!C101,'Data (HS)'!E101)</f>
        <v>#N/A</v>
      </c>
    </row>
    <row r="34" spans="2:6" ht="85.2" customHeight="1" x14ac:dyDescent="0.3">
      <c r="B34" s="52" t="s">
        <v>382</v>
      </c>
      <c r="C34" s="52" t="str">
        <f>'Data (HS)'!B102</f>
        <v>Does applicable national legislation — or international obligations incorporated into national law — require Free, Prior and Informed Consent (FPIC) or formal consultation with Indigenous Peoples or local communities before production activities begin?</v>
      </c>
      <c r="D34" s="30"/>
      <c r="E34" s="51" t="str">
        <f>IF(D34='Data (HS)'!C103,'Data (HS)'!D103," ")</f>
        <v xml:space="preserve"> </v>
      </c>
      <c r="F34" s="28" t="e" cm="1">
        <f t="array" ref="F34">_xlfn.IFS(D34='Data (HS)'!C103,'Data (HS)'!E103,D34='Data (HS)'!C104,'Data (HS)'!E104,D34='Data (HS)'!C105,'Data (HS)'!E105,D34='Data (HS)'!C106,'Data (HS)'!E106)</f>
        <v>#N/A</v>
      </c>
    </row>
    <row r="35" spans="2:6" ht="25.2" customHeight="1" x14ac:dyDescent="0.3">
      <c r="B35" s="123" t="s">
        <v>385</v>
      </c>
      <c r="C35" s="123"/>
      <c r="D35" s="123"/>
      <c r="E35" s="29" t="s">
        <v>468</v>
      </c>
      <c r="F35" s="17" t="s">
        <v>395</v>
      </c>
    </row>
    <row r="36" spans="2:6" ht="85.2" customHeight="1" x14ac:dyDescent="0.3">
      <c r="B36" s="52" t="s">
        <v>319</v>
      </c>
      <c r="C36" s="52" t="str">
        <f>'Data (HS)'!B107</f>
        <v>Does the relevant plot(s) of land have controls in place to prevent and comply with laws regarding corruption, bribery, fraud, and conflicts of interest?</v>
      </c>
      <c r="D36" s="30"/>
      <c r="E36" s="51" t="str">
        <f>IF(D36='Data (HS)'!C108,'Data (HS)'!D108," ")</f>
        <v xml:space="preserve"> </v>
      </c>
      <c r="F36" s="28" t="e" cm="1">
        <f t="array" ref="F36">_xlfn.IFS(D36='Data (HS)'!C108,'Data (HS)'!E108,D36='Data (HS)'!C109,'Data (HS)'!E109,D36='Data (HS)'!C110,'Data (HS)'!E110)</f>
        <v>#N/A</v>
      </c>
    </row>
    <row r="37" spans="2:6" ht="85.2" customHeight="1" x14ac:dyDescent="0.3">
      <c r="B37" s="52" t="s">
        <v>320</v>
      </c>
      <c r="C37" s="52" t="str">
        <f>'Data (HS)'!B111</f>
        <v xml:space="preserve"> Have any of the relevant business partners involved in this product’s supply chain ever been subject to formal investigation, sanctions, or allegations related to bribery, fraud or misuse of permits (in the last five years)?</v>
      </c>
      <c r="D37" s="30"/>
      <c r="E37" s="51" t="str">
        <f>IF(D37='Data (HS)'!C112,'Data (HS)'!D112," ")</f>
        <v xml:space="preserve"> </v>
      </c>
      <c r="F37" s="28" t="e" cm="1">
        <f t="array" ref="F37">_xlfn.IFS(D37='Data (HS)'!C112,'Data (HS)'!E112,D37='Data (HS)'!C113,'Data (HS)'!E113,D37='Data (HS)'!C114,'Data (HS)'!E114)</f>
        <v>#N/A</v>
      </c>
    </row>
    <row r="38" spans="2:6" ht="85.2" customHeight="1" x14ac:dyDescent="0.3">
      <c r="B38" s="52" t="s">
        <v>388</v>
      </c>
      <c r="C38" s="52" t="str">
        <f>'Data (HS)'!B115</f>
        <v>Is there a secure mechanism in place within your company and/or at your upstream supply chain partners for reporting corruption or unethical behavior?</v>
      </c>
      <c r="D38" s="30"/>
      <c r="E38" s="51" t="str">
        <f>IF(D38='Data (HS)'!C116,'Data (HS)'!D116," ")</f>
        <v xml:space="preserve"> </v>
      </c>
      <c r="F38" s="28" t="e" cm="1">
        <f t="array" ref="F38">_xlfn.IFS(D38='Data (HS)'!C116,'Data (HS)'!E116,D38='Data (HS)'!C117,'Data (HS)'!E117,D38='Data (HS)'!C118,'Data (HS)'!E118)</f>
        <v>#N/A</v>
      </c>
    </row>
    <row r="39" spans="2:6" ht="85.2" customHeight="1" x14ac:dyDescent="0.3">
      <c r="B39" s="52" t="s">
        <v>390</v>
      </c>
      <c r="C39" s="52" t="str">
        <f>'Data (HS)'!B119</f>
        <v>Have any grievances been received/reported related to the supply chain of this product in the past five years?</v>
      </c>
      <c r="D39" s="30"/>
      <c r="E39" s="51" t="str">
        <f>IF(D39='Data (HS)'!C120,'Data (HS)'!D120," ")</f>
        <v xml:space="preserve"> </v>
      </c>
      <c r="F39" s="28" t="e" cm="1">
        <f t="array" ref="F39">_xlfn.IFS(D39='Data (HS)'!C120,'Data (HS)'!E120,D39='Data (HS)'!C121,'Data (HS)'!E121,D39='Data (HS)'!C122,'Data (HS)'!E122)</f>
        <v>#N/A</v>
      </c>
    </row>
    <row r="41" spans="2:6" ht="85.35" hidden="1" customHeight="1" x14ac:dyDescent="0.3">
      <c r="B41" s="119" t="s">
        <v>486</v>
      </c>
      <c r="C41" s="119"/>
      <c r="D41" s="119"/>
      <c r="E41" s="119"/>
      <c r="F41" s="26" t="e">
        <f>AVERAGE(F36:F39,F32:F34,F20:F30,F13:F18,F5:F7)</f>
        <v>#N/A</v>
      </c>
    </row>
  </sheetData>
  <sheetProtection algorithmName="SHA-512" hashValue="2ue+WOZKYxbCnG4nxmbC7g2pUup6vV1q3ixmkT9ZB5mZjytI+ivqLldZpnuFC8IhfnaXSy5zbkUoc1OFCqd7PA==" saltValue="P1LOAaBgoVkXBWDwgj/RXA==" spinCount="100000" sheet="1" objects="1" scenarios="1"/>
  <protectedRanges>
    <protectedRange sqref="D13:D18 D9:D11 D20:D30 D32:D34 D36:D39 D5:D7" name="Område2"/>
  </protectedRanges>
  <mergeCells count="9">
    <mergeCell ref="B41:E41"/>
    <mergeCell ref="B2:E2"/>
    <mergeCell ref="B3:E3"/>
    <mergeCell ref="B35:D35"/>
    <mergeCell ref="B4:D4"/>
    <mergeCell ref="B8:D8"/>
    <mergeCell ref="B12:D12"/>
    <mergeCell ref="B19:D19"/>
    <mergeCell ref="B31:D31"/>
  </mergeCells>
  <pageMargins left="0.7" right="0.7" top="0.75" bottom="0.75" header="0.3" footer="0.3"/>
  <ignoredErrors>
    <ignoredError sqref="C9:C11 E10:E11 E13:E15 C13:C18 E21:E27 C20:C25 C26:C27 E28:E30 C28:C30 E32:E34 C32:C34 E36:E39 C36:C39 E17:E18" unlockedFormula="1"/>
    <ignoredError sqref="F32:F34 F36:F39 F21:F30 F13:F18 F10:F11 F5:F7" evalError="1"/>
  </ignoredErrors>
  <extLst>
    <ext xmlns:x14="http://schemas.microsoft.com/office/spreadsheetml/2009/9/main" uri="{CCE6A557-97BC-4b89-ADB6-D9C93CAAB3DF}">
      <x14:dataValidations xmlns:xm="http://schemas.microsoft.com/office/excel/2006/main" count="29">
        <x14:dataValidation type="list" allowBlank="1" showInputMessage="1" showErrorMessage="1" xr:uid="{99F7FEDB-141E-43CC-A9FB-4A80B302E721}">
          <x14:formula1>
            <xm:f>'Data (HS)'!$C$28:$C$31</xm:f>
          </x14:formula1>
          <xm:sqref>D14</xm:sqref>
        </x14:dataValidation>
        <x14:dataValidation type="list" allowBlank="1" showInputMessage="1" showErrorMessage="1" xr:uid="{F2B31F7D-C2A1-4423-B2A0-9CE592E1AD3E}">
          <x14:formula1>
            <xm:f>'Data (HS)'!$C$6:$C$9</xm:f>
          </x14:formula1>
          <xm:sqref>D6</xm:sqref>
        </x14:dataValidation>
        <x14:dataValidation type="list" allowBlank="1" showInputMessage="1" showErrorMessage="1" xr:uid="{AD4E808E-8803-485B-BF63-D106468600E1}">
          <x14:formula1>
            <xm:f>'Data (HS)'!$C$20:$C$21</xm:f>
          </x14:formula1>
          <xm:sqref>D11</xm:sqref>
        </x14:dataValidation>
        <x14:dataValidation type="list" allowBlank="1" showInputMessage="1" showErrorMessage="1" xr:uid="{3935C8E8-02B1-400A-A1DA-26AD4C205D26}">
          <x14:formula1>
            <xm:f>'Data (HS)'!$C$23:$C$26</xm:f>
          </x14:formula1>
          <xm:sqref>D13</xm:sqref>
        </x14:dataValidation>
        <x14:dataValidation type="list" allowBlank="1" showInputMessage="1" showErrorMessage="1" xr:uid="{753C8E5F-96B9-4853-827E-EA229387AD95}">
          <x14:formula1>
            <xm:f>'Data (HS)'!$C$3:$C$4</xm:f>
          </x14:formula1>
          <xm:sqref>D5 D9</xm:sqref>
        </x14:dataValidation>
        <x14:dataValidation type="list" allowBlank="1" showInputMessage="1" showErrorMessage="1" xr:uid="{59C0E830-4D89-433A-B16B-9C714C99778D}">
          <x14:formula1>
            <xm:f>'Data (HS)'!$C$17:$C$18</xm:f>
          </x14:formula1>
          <xm:sqref>D10</xm:sqref>
        </x14:dataValidation>
        <x14:dataValidation type="list" allowBlank="1" showInputMessage="1" showErrorMessage="1" xr:uid="{51A50EC6-5ED6-4587-BA2C-B7A14B25C729}">
          <x14:formula1>
            <xm:f>'Data (HS)'!$C$33:$C$36</xm:f>
          </x14:formula1>
          <xm:sqref>D15</xm:sqref>
        </x14:dataValidation>
        <x14:dataValidation type="list" allowBlank="1" showInputMessage="1" showErrorMessage="1" xr:uid="{03FCA514-9775-4F59-9EBA-EA49CDA189F7}">
          <x14:formula1>
            <xm:f>'Data (HS)'!$C$38:$C$40</xm:f>
          </x14:formula1>
          <xm:sqref>D16</xm:sqref>
        </x14:dataValidation>
        <x14:dataValidation type="list" allowBlank="1" showInputMessage="1" showErrorMessage="1" xr:uid="{E5DA0D73-932C-409A-923B-66DAD42C6F6F}">
          <x14:formula1>
            <xm:f>'Data (HS)'!$C$42:$C$44</xm:f>
          </x14:formula1>
          <xm:sqref>D17</xm:sqref>
        </x14:dataValidation>
        <x14:dataValidation type="list" allowBlank="1" showInputMessage="1" showErrorMessage="1" xr:uid="{F20BF4F1-D915-44C4-BF98-416A4A32EEF4}">
          <x14:formula1>
            <xm:f>'Data (HS)'!$C$46:$C$48</xm:f>
          </x14:formula1>
          <xm:sqref>D18</xm:sqref>
        </x14:dataValidation>
        <x14:dataValidation type="list" allowBlank="1" showInputMessage="1" showErrorMessage="1" xr:uid="{937C26DF-19D9-4B88-BB72-5D6AD06223EF}">
          <x14:formula1>
            <xm:f>'Data (HS)'!$C$50:$C$52</xm:f>
          </x14:formula1>
          <xm:sqref>D20</xm:sqref>
        </x14:dataValidation>
        <x14:dataValidation type="list" allowBlank="1" showInputMessage="1" showErrorMessage="1" xr:uid="{47B4E374-3D28-49BA-964B-63AE615811A7}">
          <x14:formula1>
            <xm:f>'Data (HS)'!$C$54:$C$56</xm:f>
          </x14:formula1>
          <xm:sqref>D21</xm:sqref>
        </x14:dataValidation>
        <x14:dataValidation type="list" allowBlank="1" showInputMessage="1" showErrorMessage="1" xr:uid="{7F7C8AA1-DA93-444B-87C5-4E8190E301DA}">
          <x14:formula1>
            <xm:f>'Data (HS)'!$C$58:$C$60</xm:f>
          </x14:formula1>
          <xm:sqref>D22</xm:sqref>
        </x14:dataValidation>
        <x14:dataValidation type="list" allowBlank="1" showInputMessage="1" showErrorMessage="1" xr:uid="{190F141C-4EBF-4508-9780-26D2759D1AC7}">
          <x14:formula1>
            <xm:f>'Data (HS)'!$C$62:$C$64</xm:f>
          </x14:formula1>
          <xm:sqref>D23</xm:sqref>
        </x14:dataValidation>
        <x14:dataValidation type="list" allowBlank="1" showInputMessage="1" showErrorMessage="1" xr:uid="{A2CB82BA-E854-422D-940A-E99F74BB8A73}">
          <x14:formula1>
            <xm:f>'Data (HS)'!$C$66:$C$68</xm:f>
          </x14:formula1>
          <xm:sqref>D24</xm:sqref>
        </x14:dataValidation>
        <x14:dataValidation type="list" allowBlank="1" showInputMessage="1" showErrorMessage="1" xr:uid="{21535287-57D8-4C46-9842-1358456BD6B3}">
          <x14:formula1>
            <xm:f>'Data (HS)'!$C$70:$C$72</xm:f>
          </x14:formula1>
          <xm:sqref>D25</xm:sqref>
        </x14:dataValidation>
        <x14:dataValidation type="list" allowBlank="1" showInputMessage="1" showErrorMessage="1" xr:uid="{2FE2F700-6EC4-4EF2-99D2-A651C8585239}">
          <x14:formula1>
            <xm:f>'Data (HS)'!$C$74:$C$76</xm:f>
          </x14:formula1>
          <xm:sqref>D26</xm:sqref>
        </x14:dataValidation>
        <x14:dataValidation type="list" allowBlank="1" showInputMessage="1" showErrorMessage="1" xr:uid="{58FF5DD0-D27A-4478-BC32-7FED148D06DA}">
          <x14:formula1>
            <xm:f>'Data (HS)'!$C$78:$C$80</xm:f>
          </x14:formula1>
          <xm:sqref>D27</xm:sqref>
        </x14:dataValidation>
        <x14:dataValidation type="list" allowBlank="1" showInputMessage="1" showErrorMessage="1" xr:uid="{0812B004-7649-46DF-B4FE-BC2496F022C9}">
          <x14:formula1>
            <xm:f>'Data (HS)'!$C$82:$C$84</xm:f>
          </x14:formula1>
          <xm:sqref>D28</xm:sqref>
        </x14:dataValidation>
        <x14:dataValidation type="list" allowBlank="1" showInputMessage="1" showErrorMessage="1" xr:uid="{3697B3F6-164D-4C7D-A894-811841AA6483}">
          <x14:formula1>
            <xm:f>'Data (HS)'!$C$86:$C$88</xm:f>
          </x14:formula1>
          <xm:sqref>D29</xm:sqref>
        </x14:dataValidation>
        <x14:dataValidation type="list" allowBlank="1" showInputMessage="1" showErrorMessage="1" xr:uid="{BA0D8DDE-F80B-4344-A513-50EA12608320}">
          <x14:formula1>
            <xm:f>'Data (HS)'!$C$90:$C$92</xm:f>
          </x14:formula1>
          <xm:sqref>D30</xm:sqref>
        </x14:dataValidation>
        <x14:dataValidation type="list" allowBlank="1" showInputMessage="1" showErrorMessage="1" xr:uid="{DDBCB6DB-83B5-42A8-9A9F-50730AA487C4}">
          <x14:formula1>
            <xm:f>'Data (HS)'!$C$94:$C$96</xm:f>
          </x14:formula1>
          <xm:sqref>D32</xm:sqref>
        </x14:dataValidation>
        <x14:dataValidation type="list" allowBlank="1" showInputMessage="1" showErrorMessage="1" xr:uid="{A8B1CDCC-BE67-4795-9BCB-5816F10866F9}">
          <x14:formula1>
            <xm:f>'Data (HS)'!$C$98:$C$101</xm:f>
          </x14:formula1>
          <xm:sqref>D33</xm:sqref>
        </x14:dataValidation>
        <x14:dataValidation type="list" allowBlank="1" showInputMessage="1" showErrorMessage="1" xr:uid="{765A839D-4461-43EF-BA02-3D121FA7BBF1}">
          <x14:formula1>
            <xm:f>'Data (HS)'!$C$103:$C$106</xm:f>
          </x14:formula1>
          <xm:sqref>D34</xm:sqref>
        </x14:dataValidation>
        <x14:dataValidation type="list" allowBlank="1" showInputMessage="1" showErrorMessage="1" xr:uid="{EC63E2A8-0DD6-4289-9142-7BA3145F0183}">
          <x14:formula1>
            <xm:f>'Data (HS)'!$C$108:$C$110</xm:f>
          </x14:formula1>
          <xm:sqref>D36</xm:sqref>
        </x14:dataValidation>
        <x14:dataValidation type="list" allowBlank="1" showInputMessage="1" showErrorMessage="1" xr:uid="{572B424F-5CDB-468C-BC09-F6AA23C4C8D7}">
          <x14:formula1>
            <xm:f>'Data (HS)'!$C$112:$C$114</xm:f>
          </x14:formula1>
          <xm:sqref>D37</xm:sqref>
        </x14:dataValidation>
        <x14:dataValidation type="list" allowBlank="1" showInputMessage="1" showErrorMessage="1" xr:uid="{08826086-0450-4DBE-AE3B-67E582BB01C9}">
          <x14:formula1>
            <xm:f>'Data (HS)'!$C$116:$C$118</xm:f>
          </x14:formula1>
          <xm:sqref>D38</xm:sqref>
        </x14:dataValidation>
        <x14:dataValidation type="list" allowBlank="1" showInputMessage="1" showErrorMessage="1" xr:uid="{CB0584E5-70FC-4730-A0D9-251029A9DFDD}">
          <x14:formula1>
            <xm:f>'Data (HS)'!$C$120:$C$122</xm:f>
          </x14:formula1>
          <xm:sqref>D39</xm:sqref>
        </x14:dataValidation>
        <x14:dataValidation type="list" allowBlank="1" showInputMessage="1" showErrorMessage="1" xr:uid="{26EE41ED-A7AF-44F4-9D01-F7602DFD2430}">
          <x14:formula1>
            <xm:f>'Data (HS)'!$C$11:$C$12</xm:f>
          </x14:formula1>
          <xm:sqref>D7 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DAF35-1D48-48EA-86CF-053A331B1F52}">
  <sheetPr codeName="Ark7">
    <tabColor theme="9" tint="-0.249977111117893"/>
  </sheetPr>
  <dimension ref="B1:G14"/>
  <sheetViews>
    <sheetView showGridLines="0" workbookViewId="0"/>
  </sheetViews>
  <sheetFormatPr defaultRowHeight="14.4" x14ac:dyDescent="0.3"/>
  <cols>
    <col min="1" max="1" width="2" customWidth="1"/>
    <col min="2" max="2" width="5.6640625" customWidth="1"/>
    <col min="3" max="3" width="88.6640625" customWidth="1"/>
    <col min="4" max="4" width="35.5546875" customWidth="1"/>
    <col min="5" max="5" width="72.5546875" customWidth="1"/>
    <col min="6" max="6" width="20.5546875" hidden="1" customWidth="1"/>
  </cols>
  <sheetData>
    <row r="1" spans="2:7" ht="6.75" customHeight="1" x14ac:dyDescent="0.3"/>
    <row r="2" spans="2:7" ht="21" x14ac:dyDescent="0.3">
      <c r="B2" s="120" t="s">
        <v>478</v>
      </c>
      <c r="C2" s="120"/>
      <c r="D2" s="120"/>
      <c r="E2" s="120"/>
    </row>
    <row r="3" spans="2:7" ht="97.5" customHeight="1" x14ac:dyDescent="0.3">
      <c r="B3" s="124" t="s">
        <v>505</v>
      </c>
      <c r="C3" s="125"/>
      <c r="D3" s="125"/>
      <c r="E3" s="125"/>
    </row>
    <row r="4" spans="2:7" ht="25.2" customHeight="1" x14ac:dyDescent="0.3">
      <c r="B4" s="123" t="s">
        <v>396</v>
      </c>
      <c r="C4" s="123"/>
      <c r="D4" s="123"/>
      <c r="E4" s="29" t="s">
        <v>477</v>
      </c>
      <c r="F4" s="17" t="s">
        <v>395</v>
      </c>
    </row>
    <row r="5" spans="2:7" ht="85.95" customHeight="1" x14ac:dyDescent="0.3">
      <c r="B5" s="52" t="s">
        <v>311</v>
      </c>
      <c r="C5" s="52" t="str">
        <f>'Data (L)'!B2</f>
        <v>Can you confirm that none of the EUDR relevant commodity (-ies) used for the relevant EUDR derived product(s) have been sourced from or passed through high or standard-risk countries or regions?</v>
      </c>
      <c r="D5" s="30"/>
      <c r="E5" s="51" t="str">
        <f>IF(D5='Data (L)'!C4,'Data (L)'!D4," ")</f>
        <v xml:space="preserve"> </v>
      </c>
      <c r="F5" s="28" t="e" cm="1">
        <f t="array" ref="F5">_xlfn.IFS(D5='Data (L)'!C3,'Data (L)'!E3,D5='Data (L)'!C4,'Data (L)'!E4)</f>
        <v>#N/A</v>
      </c>
    </row>
    <row r="6" spans="2:7" ht="85.95" customHeight="1" x14ac:dyDescent="0.3">
      <c r="B6" s="52" t="s">
        <v>342</v>
      </c>
      <c r="C6" s="52" t="str">
        <f>'Data (L)'!B5</f>
        <v>Do you subcontract any part of the sourcing or production process to third parties?</v>
      </c>
      <c r="D6" s="30"/>
      <c r="E6" s="51" t="str">
        <f>IF(D6='Data (L)'!C6,'Data (L)'!D6," ")</f>
        <v xml:space="preserve"> </v>
      </c>
      <c r="F6" s="28" t="e" cm="1">
        <f t="array" ref="F6">_xlfn.IFS(D6='Data (L)'!C6,'Data (L)'!E6,D6='Data (L)'!C7,'Data (L)'!E7)</f>
        <v>#N/A</v>
      </c>
    </row>
    <row r="7" spans="2:7" ht="85.95" customHeight="1" x14ac:dyDescent="0.3">
      <c r="B7" s="52" t="s">
        <v>312</v>
      </c>
      <c r="C7" s="52" t="str">
        <f>'Data (L)'!B8</f>
        <v>What checks do you perform to ensure that the origin information provided by your sub-suppliers is accurate and not manipulated?</v>
      </c>
      <c r="D7" s="30"/>
      <c r="E7" s="51"/>
      <c r="F7" s="28" t="e" cm="1">
        <f t="array" ref="F7">_xlfn.IFS(D7='Data (L)'!C9,'Data (L)'!E9,D7='Data (L)'!C10,'Data (L)'!E10,D7='Data (L)'!C11,'Data (L)'!E11)</f>
        <v>#N/A</v>
      </c>
      <c r="G7" s="18"/>
    </row>
    <row r="8" spans="2:7" ht="25.2" customHeight="1" x14ac:dyDescent="0.3">
      <c r="B8" s="123" t="s">
        <v>403</v>
      </c>
      <c r="C8" s="123"/>
      <c r="D8" s="123"/>
      <c r="E8" s="32"/>
      <c r="F8" s="17" t="s">
        <v>395</v>
      </c>
    </row>
    <row r="9" spans="2:7" ht="85.95" customHeight="1" x14ac:dyDescent="0.3">
      <c r="B9" s="52" t="s">
        <v>313</v>
      </c>
      <c r="C9" s="52" t="str">
        <f>'Data (L)'!B12</f>
        <v>Do you or your sub-suppliers process or handle similar commodities from low-risk origins in the same facility as those from standard- or high-risk origins, potentially allowing for co-mingling?</v>
      </c>
      <c r="D9" s="30"/>
      <c r="E9" s="51"/>
      <c r="F9" s="28" t="e" cm="1">
        <f t="array" ref="F9">_xlfn.IFS(D9='Data (L)'!C13,'Data (L)'!E13,D9='Data (L)'!C14,'Data (L)'!E14,D9='Data (L)'!C15,'Data (L)'!E15)</f>
        <v>#N/A</v>
      </c>
    </row>
    <row r="10" spans="2:7" ht="85.95" customHeight="1" x14ac:dyDescent="0.3">
      <c r="B10" s="52" t="s">
        <v>314</v>
      </c>
      <c r="C10" s="52" t="str">
        <f>'Data (L)'!B16</f>
        <v>What measures do you or your sub-suppliers implement to ensure that final products are derived exclusively from low-risk origin commodities?</v>
      </c>
      <c r="D10" s="30"/>
      <c r="E10" s="51"/>
      <c r="F10" s="28" t="e" cm="1">
        <f t="array" ref="F10">_xlfn.IFS(D10='Data (L)'!C17,'Data (L)'!E17,D10='Data (L)'!C18,'Data (L)'!E18,D10='Data (L)'!C19,'Data (L)'!E19)</f>
        <v>#N/A</v>
      </c>
    </row>
    <row r="11" spans="2:7" ht="85.95" customHeight="1" x14ac:dyDescent="0.3">
      <c r="B11" s="52" t="s">
        <v>347</v>
      </c>
      <c r="C11" s="52" t="str">
        <f>'Data (L)'!B20</f>
        <v>What systems are in place to segregate low-risk (compliant) and high-risk (non-compliant) materials during processing and storage?</v>
      </c>
      <c r="D11" s="30"/>
      <c r="E11" s="51"/>
      <c r="F11" s="28" t="e" cm="1">
        <f t="array" ref="F11">_xlfn.IFS(D11='Data (L)'!C21,'Data (L)'!E21,D11='Data (L)'!C22,'Data (L)'!E22,D11='Data (L)'!C23,'Data (L)'!E23,D11='Data (L)'!C24,'Data (L)'!E24)</f>
        <v>#N/A</v>
      </c>
    </row>
    <row r="12" spans="2:7" ht="85.95" customHeight="1" x14ac:dyDescent="0.3">
      <c r="B12" s="52" t="s">
        <v>407</v>
      </c>
      <c r="C12" s="52" t="str">
        <f>'Data (L)'!B25</f>
        <v>Are records or evidence available to support the claims made above (e.g., facility audits, supply chain traceability reports, third-party certifications)?</v>
      </c>
      <c r="D12" s="30"/>
      <c r="E12" s="51"/>
      <c r="F12" s="28" t="e" cm="1">
        <f t="array" ref="F12">_xlfn.IFS(D12='Data (L)'!C26,'Data (L)'!E26,D12='Data (L)'!C27,'Data (L)'!E27,D12='Data (L)'!C28,'Data (L)'!E28)</f>
        <v>#N/A</v>
      </c>
    </row>
    <row r="14" spans="2:7" ht="86.1" hidden="1" customHeight="1" x14ac:dyDescent="0.3">
      <c r="B14" s="119" t="s">
        <v>486</v>
      </c>
      <c r="C14" s="119"/>
      <c r="D14" s="119"/>
      <c r="E14" s="119"/>
      <c r="F14" s="26" t="e">
        <f>AVERAGE(F9:F12,F5:F7)</f>
        <v>#N/A</v>
      </c>
    </row>
  </sheetData>
  <sheetProtection algorithmName="SHA-512" hashValue="g6lYDh0X8goui++xKu+YTOdEkvi7HJ+A/WJlC9FVTA7h3MxBZ/YCVAyxmCXRs2/EbXSCjG4vthnwEWU3wfsQcg==" saltValue="vQT+PNOyl7DyTbWNNaSe0Q==" spinCount="100000" sheet="1" objects="1" scenarios="1"/>
  <protectedRanges>
    <protectedRange sqref="D9:D12 D5:D7" name="Område1"/>
  </protectedRanges>
  <mergeCells count="5">
    <mergeCell ref="B2:E2"/>
    <mergeCell ref="B3:E3"/>
    <mergeCell ref="B4:D4"/>
    <mergeCell ref="B8:D8"/>
    <mergeCell ref="B14:E14"/>
  </mergeCells>
  <pageMargins left="0.7" right="0.7" top="0.75" bottom="0.75" header="0.3" footer="0.3"/>
  <ignoredErrors>
    <ignoredError sqref="C5:C7 C9:C12" unlockedFormula="1"/>
    <ignoredError sqref="F9:F12 F5:F7" evalError="1"/>
  </ignoredErrors>
  <extLst>
    <ext xmlns:x14="http://schemas.microsoft.com/office/spreadsheetml/2009/9/main" uri="{CCE6A557-97BC-4b89-ADB6-D9C93CAAB3DF}">
      <x14:dataValidations xmlns:xm="http://schemas.microsoft.com/office/excel/2006/main" count="7">
        <x14:dataValidation type="list" allowBlank="1" showInputMessage="1" showErrorMessage="1" xr:uid="{2152F60D-20E2-4149-8460-0277F6338C9A}">
          <x14:formula1>
            <xm:f>'Data (L)'!$C$3:$C$4</xm:f>
          </x14:formula1>
          <xm:sqref>D5</xm:sqref>
        </x14:dataValidation>
        <x14:dataValidation type="list" allowBlank="1" showInputMessage="1" showErrorMessage="1" xr:uid="{F0F5D571-E50D-4940-8864-13C22D939998}">
          <x14:formula1>
            <xm:f>'Data (L)'!$C$6:$C$7</xm:f>
          </x14:formula1>
          <xm:sqref>D6</xm:sqref>
        </x14:dataValidation>
        <x14:dataValidation type="list" allowBlank="1" showInputMessage="1" showErrorMessage="1" xr:uid="{0A2E15E1-11AD-4156-A1A7-F41AECDC2DF5}">
          <x14:formula1>
            <xm:f>'Data (L)'!$C$9:$C$11</xm:f>
          </x14:formula1>
          <xm:sqref>D7</xm:sqref>
        </x14:dataValidation>
        <x14:dataValidation type="list" allowBlank="1" showInputMessage="1" showErrorMessage="1" xr:uid="{32BA4014-3E4A-4297-B4C1-74E334B5B4D6}">
          <x14:formula1>
            <xm:f>'Data (L)'!$C$13:$C$15</xm:f>
          </x14:formula1>
          <xm:sqref>D9</xm:sqref>
        </x14:dataValidation>
        <x14:dataValidation type="list" allowBlank="1" showInputMessage="1" showErrorMessage="1" xr:uid="{8D2773ED-CE23-4294-B7D6-69590DE42CFF}">
          <x14:formula1>
            <xm:f>'Data (L)'!$C$17:$C$19</xm:f>
          </x14:formula1>
          <xm:sqref>D10</xm:sqref>
        </x14:dataValidation>
        <x14:dataValidation type="list" allowBlank="1" showInputMessage="1" showErrorMessage="1" xr:uid="{D1578D3B-5248-418C-91A5-1847E31150CD}">
          <x14:formula1>
            <xm:f>'Data (L)'!$C$21:$C$24</xm:f>
          </x14:formula1>
          <xm:sqref>D11</xm:sqref>
        </x14:dataValidation>
        <x14:dataValidation type="list" allowBlank="1" showInputMessage="1" showErrorMessage="1" xr:uid="{EB67D853-D7F1-494C-B288-95801A678E04}">
          <x14:formula1>
            <xm:f>'Data (L)'!$C$26:$C$28</xm:f>
          </x14:formula1>
          <xm:sqref>D12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87891-1EB3-4214-9D9E-1A9F424B5692}">
  <dimension ref="A1:E122"/>
  <sheetViews>
    <sheetView workbookViewId="0">
      <selection activeCell="H3" sqref="H3"/>
    </sheetView>
  </sheetViews>
  <sheetFormatPr defaultRowHeight="14.4" x14ac:dyDescent="0.3"/>
  <cols>
    <col min="1" max="1" width="20.33203125" customWidth="1"/>
    <col min="2" max="2" width="44.44140625" style="16" customWidth="1"/>
    <col min="3" max="3" width="24.33203125" style="16" customWidth="1"/>
    <col min="4" max="4" width="35.6640625" style="16" customWidth="1"/>
    <col min="8" max="8" width="30.33203125" customWidth="1"/>
  </cols>
  <sheetData>
    <row r="1" spans="1:5" ht="23.4" x14ac:dyDescent="0.45">
      <c r="A1" s="19" t="s">
        <v>415</v>
      </c>
      <c r="B1" s="20" t="s">
        <v>416</v>
      </c>
      <c r="C1" s="20" t="s">
        <v>417</v>
      </c>
      <c r="D1" s="20" t="s">
        <v>418</v>
      </c>
      <c r="E1" s="19" t="s">
        <v>310</v>
      </c>
    </row>
    <row r="2" spans="1:5" ht="43.2" x14ac:dyDescent="0.3">
      <c r="A2" s="21" t="s">
        <v>311</v>
      </c>
      <c r="B2" s="22" t="s">
        <v>413</v>
      </c>
      <c r="C2" s="22"/>
      <c r="D2" s="22"/>
      <c r="E2" s="21"/>
    </row>
    <row r="3" spans="1:5" ht="57.6" x14ac:dyDescent="0.3">
      <c r="C3" s="23" t="s">
        <v>393</v>
      </c>
      <c r="D3" s="16" t="s">
        <v>394</v>
      </c>
      <c r="E3">
        <v>0</v>
      </c>
    </row>
    <row r="4" spans="1:5" x14ac:dyDescent="0.3">
      <c r="C4" s="23" t="s">
        <v>392</v>
      </c>
      <c r="D4" s="16" t="s">
        <v>464</v>
      </c>
      <c r="E4">
        <v>5</v>
      </c>
    </row>
    <row r="5" spans="1:5" ht="43.2" x14ac:dyDescent="0.3">
      <c r="A5" s="21" t="s">
        <v>342</v>
      </c>
      <c r="B5" s="22" t="s">
        <v>343</v>
      </c>
      <c r="C5" s="24"/>
      <c r="D5" s="22"/>
      <c r="E5" s="21"/>
    </row>
    <row r="6" spans="1:5" x14ac:dyDescent="0.3">
      <c r="C6" s="23" t="s">
        <v>392</v>
      </c>
      <c r="E6">
        <v>0</v>
      </c>
    </row>
    <row r="7" spans="1:5" ht="43.2" x14ac:dyDescent="0.3">
      <c r="C7" s="23" t="s">
        <v>432</v>
      </c>
      <c r="E7">
        <v>4</v>
      </c>
    </row>
    <row r="8" spans="1:5" ht="72" x14ac:dyDescent="0.3">
      <c r="C8" s="23" t="s">
        <v>466</v>
      </c>
      <c r="D8" s="16" t="s">
        <v>433</v>
      </c>
      <c r="E8">
        <v>0</v>
      </c>
    </row>
    <row r="9" spans="1:5" x14ac:dyDescent="0.3">
      <c r="C9" s="23" t="s">
        <v>421</v>
      </c>
      <c r="E9">
        <v>2</v>
      </c>
    </row>
    <row r="10" spans="1:5" ht="57.6" x14ac:dyDescent="0.3">
      <c r="A10" s="21" t="s">
        <v>358</v>
      </c>
      <c r="B10" s="22" t="s">
        <v>359</v>
      </c>
      <c r="C10" s="22"/>
      <c r="D10" s="22"/>
      <c r="E10" s="21"/>
    </row>
    <row r="11" spans="1:5" ht="57.6" x14ac:dyDescent="0.3">
      <c r="C11" s="16" t="s">
        <v>393</v>
      </c>
      <c r="D11" s="16" t="s">
        <v>444</v>
      </c>
      <c r="E11">
        <v>0</v>
      </c>
    </row>
    <row r="12" spans="1:5" x14ac:dyDescent="0.3">
      <c r="C12" s="16" t="s">
        <v>392</v>
      </c>
      <c r="E12">
        <v>2</v>
      </c>
    </row>
    <row r="13" spans="1:5" ht="86.4" x14ac:dyDescent="0.3">
      <c r="A13" s="21" t="s">
        <v>313</v>
      </c>
      <c r="B13" s="22" t="s">
        <v>345</v>
      </c>
      <c r="C13" s="22"/>
      <c r="D13" s="22"/>
      <c r="E13" s="21"/>
    </row>
    <row r="14" spans="1:5" x14ac:dyDescent="0.3">
      <c r="C14" s="16" t="s">
        <v>393</v>
      </c>
      <c r="D14" s="16" t="s">
        <v>464</v>
      </c>
      <c r="E14">
        <v>0</v>
      </c>
    </row>
    <row r="15" spans="1:5" x14ac:dyDescent="0.3">
      <c r="C15" s="16" t="s">
        <v>392</v>
      </c>
      <c r="E15">
        <v>5</v>
      </c>
    </row>
    <row r="16" spans="1:5" ht="129.6" x14ac:dyDescent="0.3">
      <c r="A16" s="21" t="s">
        <v>314</v>
      </c>
      <c r="B16" s="22" t="s">
        <v>346</v>
      </c>
      <c r="C16" s="22"/>
      <c r="D16" s="22"/>
      <c r="E16" s="21"/>
    </row>
    <row r="17" spans="1:5" x14ac:dyDescent="0.3">
      <c r="C17" s="16" t="s">
        <v>393</v>
      </c>
      <c r="D17" s="16" t="s">
        <v>464</v>
      </c>
      <c r="E17">
        <v>0</v>
      </c>
    </row>
    <row r="18" spans="1:5" x14ac:dyDescent="0.3">
      <c r="C18" s="16" t="s">
        <v>392</v>
      </c>
      <c r="E18">
        <v>5</v>
      </c>
    </row>
    <row r="19" spans="1:5" ht="100.8" x14ac:dyDescent="0.3">
      <c r="A19" s="21" t="s">
        <v>347</v>
      </c>
      <c r="B19" s="22" t="s">
        <v>419</v>
      </c>
      <c r="C19" s="22"/>
      <c r="D19" s="22"/>
      <c r="E19" s="21"/>
    </row>
    <row r="20" spans="1:5" x14ac:dyDescent="0.3">
      <c r="C20" s="16" t="s">
        <v>393</v>
      </c>
      <c r="D20" s="16" t="s">
        <v>464</v>
      </c>
      <c r="E20">
        <v>0</v>
      </c>
    </row>
    <row r="21" spans="1:5" x14ac:dyDescent="0.3">
      <c r="C21" s="16" t="s">
        <v>392</v>
      </c>
      <c r="E21">
        <v>5</v>
      </c>
    </row>
    <row r="22" spans="1:5" ht="28.8" x14ac:dyDescent="0.3">
      <c r="A22" s="21" t="s">
        <v>349</v>
      </c>
      <c r="B22" s="22" t="s">
        <v>414</v>
      </c>
      <c r="C22" s="22"/>
      <c r="D22" s="22"/>
      <c r="E22" s="21"/>
    </row>
    <row r="23" spans="1:5" x14ac:dyDescent="0.3">
      <c r="C23" s="16" t="s">
        <v>392</v>
      </c>
      <c r="E23">
        <v>0</v>
      </c>
    </row>
    <row r="24" spans="1:5" ht="100.8" x14ac:dyDescent="0.3">
      <c r="C24" s="16" t="s">
        <v>435</v>
      </c>
      <c r="D24" s="16" t="s">
        <v>439</v>
      </c>
      <c r="E24">
        <v>0</v>
      </c>
    </row>
    <row r="25" spans="1:5" ht="43.2" x14ac:dyDescent="0.3">
      <c r="C25" s="16" t="s">
        <v>434</v>
      </c>
      <c r="E25">
        <v>4</v>
      </c>
    </row>
    <row r="26" spans="1:5" x14ac:dyDescent="0.3">
      <c r="C26" s="16" t="s">
        <v>421</v>
      </c>
      <c r="E26">
        <v>3</v>
      </c>
    </row>
    <row r="27" spans="1:5" ht="57.6" x14ac:dyDescent="0.3">
      <c r="A27" s="21" t="s">
        <v>315</v>
      </c>
      <c r="B27" s="22" t="s">
        <v>465</v>
      </c>
      <c r="C27" s="22"/>
      <c r="D27" s="22"/>
      <c r="E27" s="21"/>
    </row>
    <row r="28" spans="1:5" ht="57.6" x14ac:dyDescent="0.3">
      <c r="C28" s="16" t="s">
        <v>436</v>
      </c>
      <c r="D28" s="16" t="s">
        <v>438</v>
      </c>
      <c r="E28">
        <v>0</v>
      </c>
    </row>
    <row r="29" spans="1:5" ht="43.2" x14ac:dyDescent="0.3">
      <c r="C29" s="16" t="s">
        <v>440</v>
      </c>
      <c r="E29">
        <v>4</v>
      </c>
    </row>
    <row r="30" spans="1:5" x14ac:dyDescent="0.3">
      <c r="C30" s="16" t="s">
        <v>392</v>
      </c>
      <c r="E30">
        <v>0</v>
      </c>
    </row>
    <row r="31" spans="1:5" x14ac:dyDescent="0.3">
      <c r="C31" s="16" t="s">
        <v>421</v>
      </c>
      <c r="E31">
        <v>3</v>
      </c>
    </row>
    <row r="32" spans="1:5" ht="57.6" x14ac:dyDescent="0.3">
      <c r="A32" s="21" t="s">
        <v>350</v>
      </c>
      <c r="B32" s="22" t="s">
        <v>351</v>
      </c>
      <c r="C32" s="22"/>
      <c r="D32" s="22"/>
      <c r="E32" s="21"/>
    </row>
    <row r="33" spans="1:5" ht="86.4" x14ac:dyDescent="0.3">
      <c r="C33" s="16" t="s">
        <v>393</v>
      </c>
      <c r="D33" s="16" t="s">
        <v>437</v>
      </c>
      <c r="E33">
        <v>0</v>
      </c>
    </row>
    <row r="34" spans="1:5" x14ac:dyDescent="0.3">
      <c r="C34" s="16" t="s">
        <v>420</v>
      </c>
      <c r="E34">
        <v>2</v>
      </c>
    </row>
    <row r="35" spans="1:5" x14ac:dyDescent="0.3">
      <c r="C35" s="16" t="s">
        <v>421</v>
      </c>
      <c r="E35">
        <v>2</v>
      </c>
    </row>
    <row r="36" spans="1:5" ht="28.8" x14ac:dyDescent="0.3">
      <c r="C36" s="16" t="s">
        <v>422</v>
      </c>
      <c r="E36">
        <v>0</v>
      </c>
    </row>
    <row r="37" spans="1:5" ht="57.6" x14ac:dyDescent="0.3">
      <c r="A37" s="21" t="s">
        <v>352</v>
      </c>
      <c r="B37" s="22" t="s">
        <v>353</v>
      </c>
      <c r="C37" s="22"/>
      <c r="D37" s="22"/>
      <c r="E37" s="21"/>
    </row>
    <row r="38" spans="1:5" ht="86.4" x14ac:dyDescent="0.3">
      <c r="C38" s="16" t="s">
        <v>393</v>
      </c>
      <c r="D38" s="16" t="s">
        <v>441</v>
      </c>
      <c r="E38">
        <v>0</v>
      </c>
    </row>
    <row r="39" spans="1:5" x14ac:dyDescent="0.3">
      <c r="C39" s="16" t="s">
        <v>420</v>
      </c>
      <c r="E39">
        <v>2</v>
      </c>
    </row>
    <row r="40" spans="1:5" x14ac:dyDescent="0.3">
      <c r="C40" s="16" t="s">
        <v>421</v>
      </c>
      <c r="E40">
        <v>2</v>
      </c>
    </row>
    <row r="41" spans="1:5" ht="57.6" x14ac:dyDescent="0.3">
      <c r="A41" s="21" t="s">
        <v>354</v>
      </c>
      <c r="B41" s="22" t="s">
        <v>355</v>
      </c>
      <c r="C41" s="22"/>
      <c r="D41" s="22"/>
      <c r="E41" s="21"/>
    </row>
    <row r="42" spans="1:5" ht="86.4" x14ac:dyDescent="0.3">
      <c r="C42" s="16" t="s">
        <v>393</v>
      </c>
      <c r="D42" s="16" t="s">
        <v>442</v>
      </c>
      <c r="E42">
        <v>0</v>
      </c>
    </row>
    <row r="43" spans="1:5" x14ac:dyDescent="0.3">
      <c r="C43" s="16" t="s">
        <v>420</v>
      </c>
      <c r="E43">
        <v>2</v>
      </c>
    </row>
    <row r="44" spans="1:5" x14ac:dyDescent="0.3">
      <c r="C44" s="16" t="s">
        <v>421</v>
      </c>
      <c r="E44">
        <v>2</v>
      </c>
    </row>
    <row r="45" spans="1:5" ht="43.2" x14ac:dyDescent="0.3">
      <c r="A45" s="21" t="s">
        <v>356</v>
      </c>
      <c r="B45" s="22" t="s">
        <v>357</v>
      </c>
      <c r="C45" s="22"/>
      <c r="D45" s="22"/>
      <c r="E45" s="21"/>
    </row>
    <row r="46" spans="1:5" ht="86.4" x14ac:dyDescent="0.3">
      <c r="C46" s="16" t="s">
        <v>393</v>
      </c>
      <c r="D46" s="16" t="s">
        <v>443</v>
      </c>
      <c r="E46">
        <v>0</v>
      </c>
    </row>
    <row r="47" spans="1:5" x14ac:dyDescent="0.3">
      <c r="C47" s="16" t="s">
        <v>420</v>
      </c>
      <c r="E47">
        <v>2</v>
      </c>
    </row>
    <row r="48" spans="1:5" x14ac:dyDescent="0.3">
      <c r="C48" s="16" t="s">
        <v>421</v>
      </c>
      <c r="E48">
        <v>2</v>
      </c>
    </row>
    <row r="49" spans="1:5" ht="57.6" x14ac:dyDescent="0.3">
      <c r="A49" s="21" t="s">
        <v>316</v>
      </c>
      <c r="B49" s="22" t="s">
        <v>361</v>
      </c>
      <c r="C49" s="22"/>
      <c r="D49" s="22"/>
      <c r="E49" s="21"/>
    </row>
    <row r="50" spans="1:5" ht="86.4" x14ac:dyDescent="0.3">
      <c r="C50" s="16" t="s">
        <v>393</v>
      </c>
      <c r="D50" s="16" t="s">
        <v>445</v>
      </c>
      <c r="E50">
        <v>0</v>
      </c>
    </row>
    <row r="51" spans="1:5" x14ac:dyDescent="0.3">
      <c r="C51" s="16" t="s">
        <v>452</v>
      </c>
      <c r="E51">
        <v>2</v>
      </c>
    </row>
    <row r="52" spans="1:5" x14ac:dyDescent="0.3">
      <c r="C52" s="16" t="s">
        <v>392</v>
      </c>
      <c r="E52">
        <v>4</v>
      </c>
    </row>
    <row r="53" spans="1:5" ht="57.6" x14ac:dyDescent="0.3">
      <c r="A53" s="21" t="s">
        <v>362</v>
      </c>
      <c r="B53" s="22" t="s">
        <v>363</v>
      </c>
      <c r="C53" s="22"/>
      <c r="D53" s="22"/>
      <c r="E53" s="21"/>
    </row>
    <row r="54" spans="1:5" ht="72" x14ac:dyDescent="0.3">
      <c r="C54" s="16" t="s">
        <v>393</v>
      </c>
      <c r="D54" s="16" t="s">
        <v>446</v>
      </c>
      <c r="E54">
        <v>0</v>
      </c>
    </row>
    <row r="55" spans="1:5" x14ac:dyDescent="0.3">
      <c r="C55" s="16" t="s">
        <v>452</v>
      </c>
      <c r="E55">
        <v>2</v>
      </c>
    </row>
    <row r="56" spans="1:5" x14ac:dyDescent="0.3">
      <c r="C56" s="16" t="s">
        <v>392</v>
      </c>
      <c r="E56">
        <v>4</v>
      </c>
    </row>
    <row r="57" spans="1:5" ht="43.2" x14ac:dyDescent="0.3">
      <c r="A57" s="21" t="s">
        <v>364</v>
      </c>
      <c r="B57" s="22" t="s">
        <v>365</v>
      </c>
      <c r="C57" s="22"/>
      <c r="D57" s="22"/>
      <c r="E57" s="21"/>
    </row>
    <row r="58" spans="1:5" ht="72" x14ac:dyDescent="0.3">
      <c r="C58" s="16" t="s">
        <v>393</v>
      </c>
      <c r="D58" s="16" t="s">
        <v>447</v>
      </c>
      <c r="E58">
        <v>0</v>
      </c>
    </row>
    <row r="59" spans="1:5" x14ac:dyDescent="0.3">
      <c r="C59" s="16" t="s">
        <v>452</v>
      </c>
      <c r="E59">
        <v>2</v>
      </c>
    </row>
    <row r="60" spans="1:5" x14ac:dyDescent="0.3">
      <c r="C60" s="16" t="s">
        <v>392</v>
      </c>
      <c r="E60">
        <v>4</v>
      </c>
    </row>
    <row r="61" spans="1:5" ht="43.2" x14ac:dyDescent="0.3">
      <c r="A61" s="21" t="s">
        <v>317</v>
      </c>
      <c r="B61" s="22" t="s">
        <v>366</v>
      </c>
      <c r="C61" s="22"/>
      <c r="D61" s="22"/>
      <c r="E61" s="21"/>
    </row>
    <row r="62" spans="1:5" ht="72" x14ac:dyDescent="0.3">
      <c r="C62" s="16" t="s">
        <v>393</v>
      </c>
      <c r="D62" s="16" t="s">
        <v>448</v>
      </c>
      <c r="E62">
        <v>0</v>
      </c>
    </row>
    <row r="63" spans="1:5" x14ac:dyDescent="0.3">
      <c r="C63" s="16" t="s">
        <v>452</v>
      </c>
      <c r="E63">
        <v>2</v>
      </c>
    </row>
    <row r="64" spans="1:5" x14ac:dyDescent="0.3">
      <c r="C64" s="16" t="s">
        <v>392</v>
      </c>
      <c r="E64">
        <v>4</v>
      </c>
    </row>
    <row r="65" spans="1:5" ht="43.2" x14ac:dyDescent="0.3">
      <c r="A65" s="21" t="s">
        <v>367</v>
      </c>
      <c r="B65" s="22" t="s">
        <v>368</v>
      </c>
      <c r="C65" s="22"/>
      <c r="D65" s="22"/>
      <c r="E65" s="21"/>
    </row>
    <row r="66" spans="1:5" ht="57.6" x14ac:dyDescent="0.3">
      <c r="C66" s="16" t="s">
        <v>393</v>
      </c>
      <c r="D66" s="16" t="s">
        <v>449</v>
      </c>
      <c r="E66">
        <v>0</v>
      </c>
    </row>
    <row r="67" spans="1:5" x14ac:dyDescent="0.3">
      <c r="C67" s="16" t="s">
        <v>452</v>
      </c>
      <c r="E67">
        <v>2</v>
      </c>
    </row>
    <row r="68" spans="1:5" x14ac:dyDescent="0.3">
      <c r="C68" s="16" t="s">
        <v>392</v>
      </c>
      <c r="E68">
        <v>4</v>
      </c>
    </row>
    <row r="69" spans="1:5" ht="57.6" x14ac:dyDescent="0.3">
      <c r="A69" s="21" t="s">
        <v>369</v>
      </c>
      <c r="B69" s="22" t="s">
        <v>370</v>
      </c>
      <c r="C69" s="22"/>
      <c r="D69" s="22"/>
      <c r="E69" s="21"/>
    </row>
    <row r="70" spans="1:5" ht="57.6" x14ac:dyDescent="0.3">
      <c r="C70" s="16" t="s">
        <v>393</v>
      </c>
      <c r="D70" s="16" t="s">
        <v>450</v>
      </c>
      <c r="E70">
        <v>0</v>
      </c>
    </row>
    <row r="71" spans="1:5" x14ac:dyDescent="0.3">
      <c r="C71" s="16" t="s">
        <v>452</v>
      </c>
      <c r="E71">
        <v>2</v>
      </c>
    </row>
    <row r="72" spans="1:5" x14ac:dyDescent="0.3">
      <c r="C72" s="16" t="s">
        <v>392</v>
      </c>
      <c r="E72">
        <v>4</v>
      </c>
    </row>
    <row r="73" spans="1:5" ht="43.2" x14ac:dyDescent="0.3">
      <c r="A73" s="21" t="s">
        <v>371</v>
      </c>
      <c r="B73" s="22" t="s">
        <v>372</v>
      </c>
      <c r="C73" s="22"/>
      <c r="D73" s="22"/>
      <c r="E73" s="21"/>
    </row>
    <row r="74" spans="1:5" ht="57.6" x14ac:dyDescent="0.3">
      <c r="C74" s="16" t="s">
        <v>393</v>
      </c>
      <c r="D74" s="16" t="s">
        <v>451</v>
      </c>
      <c r="E74">
        <v>0</v>
      </c>
    </row>
    <row r="75" spans="1:5" x14ac:dyDescent="0.3">
      <c r="C75" s="16" t="s">
        <v>452</v>
      </c>
      <c r="E75">
        <v>2</v>
      </c>
    </row>
    <row r="76" spans="1:5" x14ac:dyDescent="0.3">
      <c r="C76" s="16" t="s">
        <v>392</v>
      </c>
      <c r="E76">
        <v>4</v>
      </c>
    </row>
    <row r="77" spans="1:5" ht="43.2" x14ac:dyDescent="0.3">
      <c r="A77" s="21" t="s">
        <v>373</v>
      </c>
      <c r="B77" s="22" t="s">
        <v>374</v>
      </c>
      <c r="C77" s="22"/>
      <c r="D77" s="22"/>
      <c r="E77" s="21"/>
    </row>
    <row r="78" spans="1:5" ht="57.6" x14ac:dyDescent="0.3">
      <c r="C78" s="16" t="s">
        <v>393</v>
      </c>
      <c r="D78" s="16" t="s">
        <v>453</v>
      </c>
      <c r="E78">
        <v>0</v>
      </c>
    </row>
    <row r="79" spans="1:5" x14ac:dyDescent="0.3">
      <c r="C79" s="16" t="s">
        <v>452</v>
      </c>
      <c r="E79">
        <v>2</v>
      </c>
    </row>
    <row r="80" spans="1:5" x14ac:dyDescent="0.3">
      <c r="C80" s="16" t="s">
        <v>392</v>
      </c>
      <c r="E80">
        <v>4</v>
      </c>
    </row>
    <row r="81" spans="1:5" ht="43.2" x14ac:dyDescent="0.3">
      <c r="A81" s="21" t="s">
        <v>375</v>
      </c>
      <c r="B81" s="22" t="s">
        <v>376</v>
      </c>
      <c r="C81" s="22"/>
      <c r="D81" s="22"/>
      <c r="E81" s="21"/>
    </row>
    <row r="82" spans="1:5" ht="57.6" x14ac:dyDescent="0.3">
      <c r="C82" s="16" t="s">
        <v>393</v>
      </c>
      <c r="D82" s="16" t="s">
        <v>454</v>
      </c>
      <c r="E82">
        <v>0</v>
      </c>
    </row>
    <row r="83" spans="1:5" ht="28.8" x14ac:dyDescent="0.3">
      <c r="C83" s="16" t="s">
        <v>423</v>
      </c>
      <c r="E83">
        <v>2</v>
      </c>
    </row>
    <row r="84" spans="1:5" ht="28.8" x14ac:dyDescent="0.3">
      <c r="C84" s="16" t="s">
        <v>424</v>
      </c>
      <c r="E84">
        <v>0</v>
      </c>
    </row>
    <row r="85" spans="1:5" ht="43.2" x14ac:dyDescent="0.3">
      <c r="A85" s="21" t="s">
        <v>377</v>
      </c>
      <c r="B85" s="22" t="s">
        <v>378</v>
      </c>
      <c r="C85" s="22"/>
      <c r="D85" s="22"/>
      <c r="E85" s="21"/>
    </row>
    <row r="86" spans="1:5" ht="72" x14ac:dyDescent="0.3">
      <c r="C86" s="16" t="s">
        <v>393</v>
      </c>
      <c r="D86" s="16" t="s">
        <v>455</v>
      </c>
      <c r="E86">
        <v>0</v>
      </c>
    </row>
    <row r="87" spans="1:5" x14ac:dyDescent="0.3">
      <c r="C87" s="16" t="s">
        <v>452</v>
      </c>
      <c r="E87">
        <v>2</v>
      </c>
    </row>
    <row r="88" spans="1:5" x14ac:dyDescent="0.3">
      <c r="C88" s="16" t="s">
        <v>392</v>
      </c>
      <c r="E88">
        <v>4</v>
      </c>
    </row>
    <row r="89" spans="1:5" ht="57.6" x14ac:dyDescent="0.3">
      <c r="A89" s="21" t="s">
        <v>425</v>
      </c>
      <c r="B89" s="22" t="s">
        <v>456</v>
      </c>
      <c r="C89" s="22"/>
      <c r="D89" s="22"/>
      <c r="E89" s="21"/>
    </row>
    <row r="90" spans="1:5" ht="86.4" x14ac:dyDescent="0.3">
      <c r="C90" s="16" t="s">
        <v>393</v>
      </c>
      <c r="D90" s="16" t="s">
        <v>457</v>
      </c>
      <c r="E90">
        <v>0</v>
      </c>
    </row>
    <row r="91" spans="1:5" x14ac:dyDescent="0.3">
      <c r="C91" s="16" t="s">
        <v>452</v>
      </c>
      <c r="E91">
        <v>2</v>
      </c>
    </row>
    <row r="92" spans="1:5" x14ac:dyDescent="0.3">
      <c r="C92" s="16" t="s">
        <v>392</v>
      </c>
      <c r="E92">
        <v>4</v>
      </c>
    </row>
    <row r="93" spans="1:5" ht="57.6" x14ac:dyDescent="0.3">
      <c r="A93" s="21" t="s">
        <v>380</v>
      </c>
      <c r="B93" s="22" t="s">
        <v>381</v>
      </c>
      <c r="C93" s="22"/>
      <c r="D93" s="22"/>
      <c r="E93" s="21"/>
    </row>
    <row r="94" spans="1:5" ht="86.4" x14ac:dyDescent="0.3">
      <c r="C94" s="16" t="s">
        <v>393</v>
      </c>
      <c r="D94" s="16" t="s">
        <v>458</v>
      </c>
      <c r="E94">
        <v>4</v>
      </c>
    </row>
    <row r="95" spans="1:5" x14ac:dyDescent="0.3">
      <c r="C95" s="16" t="s">
        <v>392</v>
      </c>
      <c r="E95">
        <v>0</v>
      </c>
    </row>
    <row r="96" spans="1:5" x14ac:dyDescent="0.3">
      <c r="C96" s="16" t="s">
        <v>421</v>
      </c>
      <c r="E96">
        <v>2</v>
      </c>
    </row>
    <row r="97" spans="1:5" ht="57.6" x14ac:dyDescent="0.3">
      <c r="A97" s="21" t="s">
        <v>318</v>
      </c>
      <c r="B97" s="22" t="s">
        <v>383</v>
      </c>
      <c r="C97" s="22"/>
      <c r="D97" s="22"/>
      <c r="E97" s="21"/>
    </row>
    <row r="98" spans="1:5" x14ac:dyDescent="0.3">
      <c r="C98" s="16" t="s">
        <v>393</v>
      </c>
      <c r="E98">
        <v>4</v>
      </c>
    </row>
    <row r="99" spans="1:5" ht="43.2" x14ac:dyDescent="0.3">
      <c r="C99" s="16" t="s">
        <v>426</v>
      </c>
      <c r="D99" s="16" t="s">
        <v>461</v>
      </c>
      <c r="E99">
        <v>0</v>
      </c>
    </row>
    <row r="100" spans="1:5" x14ac:dyDescent="0.3">
      <c r="C100" s="16" t="s">
        <v>392</v>
      </c>
      <c r="E100">
        <v>0</v>
      </c>
    </row>
    <row r="101" spans="1:5" x14ac:dyDescent="0.3">
      <c r="C101" s="16" t="s">
        <v>421</v>
      </c>
      <c r="E101">
        <v>2</v>
      </c>
    </row>
    <row r="102" spans="1:5" ht="86.4" x14ac:dyDescent="0.3">
      <c r="A102" s="21" t="s">
        <v>382</v>
      </c>
      <c r="B102" s="22" t="s">
        <v>384</v>
      </c>
      <c r="C102" s="22"/>
      <c r="D102" s="22"/>
      <c r="E102" s="21"/>
    </row>
    <row r="103" spans="1:5" ht="115.2" x14ac:dyDescent="0.3">
      <c r="C103" s="16" t="s">
        <v>427</v>
      </c>
      <c r="D103" s="16" t="s">
        <v>459</v>
      </c>
      <c r="E103">
        <v>0</v>
      </c>
    </row>
    <row r="104" spans="1:5" ht="28.8" x14ac:dyDescent="0.3">
      <c r="C104" s="16" t="s">
        <v>428</v>
      </c>
      <c r="E104">
        <v>2</v>
      </c>
    </row>
    <row r="105" spans="1:5" x14ac:dyDescent="0.3">
      <c r="C105" s="16" t="s">
        <v>392</v>
      </c>
      <c r="E105">
        <v>5</v>
      </c>
    </row>
    <row r="106" spans="1:5" x14ac:dyDescent="0.3">
      <c r="C106" s="16" t="s">
        <v>421</v>
      </c>
      <c r="E106">
        <v>2</v>
      </c>
    </row>
    <row r="107" spans="1:5" ht="43.2" x14ac:dyDescent="0.3">
      <c r="A107" s="21" t="s">
        <v>319</v>
      </c>
      <c r="B107" s="22" t="s">
        <v>386</v>
      </c>
      <c r="C107" s="22"/>
      <c r="D107" s="22"/>
      <c r="E107" s="21"/>
    </row>
    <row r="108" spans="1:5" ht="86.4" x14ac:dyDescent="0.3">
      <c r="C108" s="16" t="s">
        <v>393</v>
      </c>
      <c r="D108" s="16" t="s">
        <v>460</v>
      </c>
      <c r="E108">
        <v>0</v>
      </c>
    </row>
    <row r="109" spans="1:5" x14ac:dyDescent="0.3">
      <c r="C109" s="16" t="s">
        <v>452</v>
      </c>
      <c r="E109">
        <v>2</v>
      </c>
    </row>
    <row r="110" spans="1:5" x14ac:dyDescent="0.3">
      <c r="C110" s="16" t="s">
        <v>392</v>
      </c>
      <c r="E110">
        <v>4</v>
      </c>
    </row>
    <row r="111" spans="1:5" ht="72" x14ac:dyDescent="0.3">
      <c r="A111" s="21" t="s">
        <v>320</v>
      </c>
      <c r="B111" s="22" t="s">
        <v>387</v>
      </c>
      <c r="C111" s="22"/>
      <c r="D111" s="22"/>
      <c r="E111" s="21"/>
    </row>
    <row r="112" spans="1:5" ht="28.8" x14ac:dyDescent="0.3">
      <c r="C112" s="16" t="s">
        <v>393</v>
      </c>
      <c r="D112" s="16" t="s">
        <v>429</v>
      </c>
      <c r="E112">
        <v>4</v>
      </c>
    </row>
    <row r="113" spans="1:5" x14ac:dyDescent="0.3">
      <c r="C113" s="16" t="s">
        <v>392</v>
      </c>
      <c r="E113">
        <v>0</v>
      </c>
    </row>
    <row r="114" spans="1:5" x14ac:dyDescent="0.3">
      <c r="C114" s="16" t="s">
        <v>421</v>
      </c>
      <c r="E114">
        <v>2</v>
      </c>
    </row>
    <row r="115" spans="1:5" ht="57.6" x14ac:dyDescent="0.3">
      <c r="A115" s="21" t="s">
        <v>388</v>
      </c>
      <c r="B115" s="22" t="s">
        <v>389</v>
      </c>
      <c r="C115" s="22"/>
      <c r="D115" s="22"/>
      <c r="E115" s="21"/>
    </row>
    <row r="116" spans="1:5" ht="72" x14ac:dyDescent="0.3">
      <c r="C116" s="16" t="s">
        <v>393</v>
      </c>
      <c r="D116" s="16" t="s">
        <v>462</v>
      </c>
      <c r="E116">
        <v>0</v>
      </c>
    </row>
    <row r="117" spans="1:5" x14ac:dyDescent="0.3">
      <c r="C117" s="16" t="s">
        <v>392</v>
      </c>
      <c r="E117">
        <v>3</v>
      </c>
    </row>
    <row r="118" spans="1:5" x14ac:dyDescent="0.3">
      <c r="C118" s="16" t="s">
        <v>421</v>
      </c>
      <c r="E118">
        <v>2</v>
      </c>
    </row>
    <row r="119" spans="1:5" ht="43.2" x14ac:dyDescent="0.3">
      <c r="A119" s="21" t="s">
        <v>390</v>
      </c>
      <c r="B119" s="22" t="s">
        <v>391</v>
      </c>
      <c r="C119" s="22"/>
      <c r="D119" s="22"/>
      <c r="E119" s="21"/>
    </row>
    <row r="120" spans="1:5" x14ac:dyDescent="0.3">
      <c r="C120" s="16" t="s">
        <v>393</v>
      </c>
      <c r="D120" s="16" t="s">
        <v>463</v>
      </c>
      <c r="E120">
        <v>3</v>
      </c>
    </row>
    <row r="121" spans="1:5" ht="28.8" x14ac:dyDescent="0.3">
      <c r="C121" s="16" t="s">
        <v>430</v>
      </c>
      <c r="E121">
        <v>0</v>
      </c>
    </row>
    <row r="122" spans="1:5" ht="43.2" x14ac:dyDescent="0.3">
      <c r="C122" s="16" t="s">
        <v>431</v>
      </c>
      <c r="E122">
        <v>0</v>
      </c>
    </row>
  </sheetData>
  <sheetProtection algorithmName="SHA-512" hashValue="nRb8LaMEHK3Ha6985g15tmmoGumm/MvtL835qOVbKidGaSUo7cf/OAUYOBIHCYxEbX7O7vTYMvCli6jBsHzhgQ==" saltValue="NmrQg6JnRs8TCNbDN08DsQ==" spinCount="100000" sheet="1" objects="1" scenarios="1" selectLockedCells="1" selectUnlockedCell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4079F-7ED5-4784-9C21-2F2DEA9C4B59}">
  <dimension ref="A1:E28"/>
  <sheetViews>
    <sheetView workbookViewId="0">
      <selection activeCell="H12" sqref="H12"/>
    </sheetView>
  </sheetViews>
  <sheetFormatPr defaultRowHeight="14.4" x14ac:dyDescent="0.3"/>
  <cols>
    <col min="1" max="1" width="12.6640625" customWidth="1"/>
    <col min="2" max="2" width="51.88671875" customWidth="1"/>
    <col min="3" max="3" width="36" customWidth="1"/>
    <col min="4" max="4" width="51.44140625" customWidth="1"/>
    <col min="5" max="5" width="9" customWidth="1"/>
  </cols>
  <sheetData>
    <row r="1" spans="1:5" ht="23.4" x14ac:dyDescent="0.45">
      <c r="A1" s="19" t="s">
        <v>415</v>
      </c>
      <c r="B1" s="20" t="s">
        <v>416</v>
      </c>
      <c r="C1" s="20" t="s">
        <v>417</v>
      </c>
      <c r="D1" s="20" t="s">
        <v>418</v>
      </c>
      <c r="E1" s="19" t="s">
        <v>310</v>
      </c>
    </row>
    <row r="2" spans="1:5" ht="57.6" x14ac:dyDescent="0.3">
      <c r="A2" s="21" t="s">
        <v>311</v>
      </c>
      <c r="B2" s="22" t="s">
        <v>397</v>
      </c>
      <c r="C2" s="22"/>
      <c r="D2" s="22"/>
      <c r="E2" s="21"/>
    </row>
    <row r="3" spans="1:5" x14ac:dyDescent="0.3">
      <c r="B3" s="16"/>
      <c r="C3" s="23" t="s">
        <v>393</v>
      </c>
      <c r="D3" s="16"/>
      <c r="E3">
        <v>0</v>
      </c>
    </row>
    <row r="4" spans="1:5" ht="28.8" x14ac:dyDescent="0.3">
      <c r="B4" s="16"/>
      <c r="C4" s="23" t="s">
        <v>392</v>
      </c>
      <c r="D4" s="16" t="s">
        <v>469</v>
      </c>
      <c r="E4">
        <v>5</v>
      </c>
    </row>
    <row r="5" spans="1:5" ht="28.8" x14ac:dyDescent="0.3">
      <c r="A5" s="21" t="s">
        <v>342</v>
      </c>
      <c r="B5" s="22" t="s">
        <v>398</v>
      </c>
      <c r="C5" s="24"/>
      <c r="D5" s="22"/>
      <c r="E5" s="21"/>
    </row>
    <row r="6" spans="1:5" ht="43.2" x14ac:dyDescent="0.3">
      <c r="B6" s="16"/>
      <c r="C6" s="23" t="s">
        <v>393</v>
      </c>
      <c r="D6" s="16" t="s">
        <v>470</v>
      </c>
      <c r="E6">
        <v>5</v>
      </c>
    </row>
    <row r="7" spans="1:5" x14ac:dyDescent="0.3">
      <c r="B7" s="16"/>
      <c r="C7" s="23" t="s">
        <v>392</v>
      </c>
      <c r="D7" s="16"/>
      <c r="E7">
        <v>0</v>
      </c>
    </row>
    <row r="8" spans="1:5" ht="43.2" x14ac:dyDescent="0.3">
      <c r="A8" s="21" t="s">
        <v>312</v>
      </c>
      <c r="B8" s="22" t="s">
        <v>399</v>
      </c>
      <c r="C8" s="24"/>
      <c r="D8" s="22"/>
      <c r="E8" s="21"/>
    </row>
    <row r="9" spans="1:5" ht="57.6" x14ac:dyDescent="0.3">
      <c r="B9" s="16"/>
      <c r="C9" s="23" t="s">
        <v>471</v>
      </c>
      <c r="D9" s="16"/>
      <c r="E9">
        <v>0</v>
      </c>
    </row>
    <row r="10" spans="1:5" ht="57.6" x14ac:dyDescent="0.3">
      <c r="C10" s="16" t="s">
        <v>401</v>
      </c>
      <c r="D10" s="16"/>
      <c r="E10">
        <v>1</v>
      </c>
    </row>
    <row r="11" spans="1:5" x14ac:dyDescent="0.3">
      <c r="C11" t="s">
        <v>400</v>
      </c>
      <c r="E11">
        <v>4</v>
      </c>
    </row>
    <row r="12" spans="1:5" ht="57.6" x14ac:dyDescent="0.3">
      <c r="A12" s="21" t="s">
        <v>313</v>
      </c>
      <c r="B12" s="22" t="s">
        <v>402</v>
      </c>
      <c r="C12" s="21"/>
      <c r="D12" s="21"/>
      <c r="E12" s="21"/>
    </row>
    <row r="13" spans="1:5" x14ac:dyDescent="0.3">
      <c r="C13" t="s">
        <v>393</v>
      </c>
      <c r="E13">
        <v>4</v>
      </c>
    </row>
    <row r="14" spans="1:5" x14ac:dyDescent="0.3">
      <c r="C14" t="s">
        <v>392</v>
      </c>
      <c r="E14">
        <v>0</v>
      </c>
    </row>
    <row r="15" spans="1:5" x14ac:dyDescent="0.3">
      <c r="C15" s="16" t="s">
        <v>421</v>
      </c>
      <c r="E15">
        <v>4</v>
      </c>
    </row>
    <row r="16" spans="1:5" x14ac:dyDescent="0.3">
      <c r="A16" s="21" t="s">
        <v>314</v>
      </c>
      <c r="B16" s="21" t="s">
        <v>404</v>
      </c>
      <c r="C16" s="21"/>
      <c r="D16" s="21"/>
      <c r="E16" s="21"/>
    </row>
    <row r="17" spans="1:5" ht="66" customHeight="1" x14ac:dyDescent="0.3">
      <c r="C17" s="25" t="s">
        <v>474</v>
      </c>
      <c r="E17">
        <v>0</v>
      </c>
    </row>
    <row r="18" spans="1:5" ht="43.2" x14ac:dyDescent="0.3">
      <c r="C18" s="16" t="s">
        <v>472</v>
      </c>
      <c r="E18">
        <v>3</v>
      </c>
    </row>
    <row r="19" spans="1:5" ht="43.2" x14ac:dyDescent="0.3">
      <c r="C19" s="16" t="s">
        <v>473</v>
      </c>
      <c r="E19">
        <v>4</v>
      </c>
    </row>
    <row r="20" spans="1:5" x14ac:dyDescent="0.3">
      <c r="A20" s="21" t="s">
        <v>347</v>
      </c>
      <c r="B20" s="21" t="s">
        <v>405</v>
      </c>
      <c r="C20" s="21"/>
      <c r="D20" s="21"/>
      <c r="E20" s="21"/>
    </row>
    <row r="21" spans="1:5" x14ac:dyDescent="0.3">
      <c r="C21" t="s">
        <v>475</v>
      </c>
      <c r="E21">
        <v>0</v>
      </c>
    </row>
    <row r="22" spans="1:5" x14ac:dyDescent="0.3">
      <c r="C22" t="s">
        <v>476</v>
      </c>
      <c r="E22">
        <v>2</v>
      </c>
    </row>
    <row r="23" spans="1:5" x14ac:dyDescent="0.3">
      <c r="C23" t="s">
        <v>408</v>
      </c>
      <c r="E23">
        <v>5</v>
      </c>
    </row>
    <row r="24" spans="1:5" x14ac:dyDescent="0.3">
      <c r="C24" t="s">
        <v>409</v>
      </c>
      <c r="E24">
        <v>0</v>
      </c>
    </row>
    <row r="25" spans="1:5" x14ac:dyDescent="0.3">
      <c r="A25" s="21" t="s">
        <v>407</v>
      </c>
      <c r="B25" s="21" t="s">
        <v>406</v>
      </c>
      <c r="C25" s="21"/>
      <c r="D25" s="21"/>
      <c r="E25" s="21"/>
    </row>
    <row r="26" spans="1:5" x14ac:dyDescent="0.3">
      <c r="C26" t="s">
        <v>412</v>
      </c>
      <c r="E26">
        <v>0</v>
      </c>
    </row>
    <row r="27" spans="1:5" x14ac:dyDescent="0.3">
      <c r="C27" t="s">
        <v>410</v>
      </c>
      <c r="E27">
        <v>2</v>
      </c>
    </row>
    <row r="28" spans="1:5" x14ac:dyDescent="0.3">
      <c r="C28" t="s">
        <v>411</v>
      </c>
      <c r="E28">
        <v>5</v>
      </c>
    </row>
  </sheetData>
  <sheetProtection algorithmName="SHA-512" hashValue="tcnwh258GW9cUxOlXSirH/+ycpIJC0VL1YPmKBTt4tXa+xw3KPqBgkVSNZUoa8yfUX9xl4kAXeRC+R3+aVxsyg==" saltValue="8S9fy9Oq70WvrEcGR6pdxg==" spinCount="100000" sheet="1" objects="1" scenarios="1" selectLockedCells="1" selectUn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446C5-ADEF-41FC-8986-1ED528576E0F}">
  <sheetPr codeName="Ark4">
    <tabColor rgb="FF00B050"/>
  </sheetPr>
  <dimension ref="B1:C8"/>
  <sheetViews>
    <sheetView workbookViewId="0">
      <selection activeCell="B3" sqref="B3:C3"/>
    </sheetView>
  </sheetViews>
  <sheetFormatPr defaultRowHeight="14.4" x14ac:dyDescent="0.3"/>
  <cols>
    <col min="1" max="1" width="1.33203125" customWidth="1"/>
    <col min="2" max="2" width="54.44140625" customWidth="1"/>
    <col min="3" max="3" width="43.33203125" customWidth="1"/>
  </cols>
  <sheetData>
    <row r="1" spans="2:3" ht="6.75" customHeight="1" x14ac:dyDescent="0.3"/>
    <row r="2" spans="2:3" ht="26.25" customHeight="1" x14ac:dyDescent="0.3">
      <c r="B2" s="126" t="s">
        <v>3</v>
      </c>
      <c r="C2" s="127"/>
    </row>
    <row r="3" spans="2:3" ht="126" customHeight="1" x14ac:dyDescent="0.3">
      <c r="B3" s="128" t="s">
        <v>337</v>
      </c>
      <c r="C3" s="129"/>
    </row>
    <row r="4" spans="2:3" ht="20.100000000000001" customHeight="1" x14ac:dyDescent="0.3">
      <c r="B4" s="53" t="s">
        <v>335</v>
      </c>
      <c r="C4" s="1"/>
    </row>
    <row r="5" spans="2:3" ht="20.100000000000001" customHeight="1" x14ac:dyDescent="0.3">
      <c r="B5" s="53" t="s">
        <v>334</v>
      </c>
      <c r="C5" s="1"/>
    </row>
    <row r="6" spans="2:3" ht="20.100000000000001" customHeight="1" x14ac:dyDescent="0.3">
      <c r="B6" s="53" t="s">
        <v>333</v>
      </c>
      <c r="C6" s="1"/>
    </row>
    <row r="7" spans="2:3" ht="20.100000000000001" customHeight="1" x14ac:dyDescent="0.3">
      <c r="B7" s="53" t="s">
        <v>336</v>
      </c>
      <c r="C7" s="1"/>
    </row>
    <row r="8" spans="2:3" ht="20.100000000000001" customHeight="1" x14ac:dyDescent="0.3">
      <c r="B8" s="53" t="s">
        <v>2</v>
      </c>
      <c r="C8" s="1"/>
    </row>
  </sheetData>
  <sheetProtection algorithmName="SHA-512" hashValue="JZTXav4MLnFXNU5NoaPgsOXxjDrGjrq4OIvyXeOZK5Ve99MQjxD9pOsjyeZSbmS6otgYrKf1UYSmRrY8jeOZGQ==" saltValue="3hNdm/YHwHEZSZH+HxSwfA==" spinCount="100000" sheet="1" objects="1" scenarios="1"/>
  <protectedRanges>
    <protectedRange sqref="C4:C8" name="Område1"/>
  </protectedRanges>
  <mergeCells count="2">
    <mergeCell ref="B2:C2"/>
    <mergeCell ref="B3:C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8546F-FFC7-48C6-9A44-CD2ABA792AF6}">
  <sheetPr codeName="Ark3">
    <tabColor theme="7" tint="0.39997558519241921"/>
    <pageSetUpPr autoPageBreaks="0"/>
  </sheetPr>
  <dimension ref="B1:R46"/>
  <sheetViews>
    <sheetView showGridLines="0" zoomScale="60" zoomScaleNormal="60" zoomScalePageLayoutView="112" workbookViewId="0">
      <selection activeCell="V14" sqref="V14"/>
    </sheetView>
  </sheetViews>
  <sheetFormatPr defaultRowHeight="14.4" x14ac:dyDescent="0.3"/>
  <cols>
    <col min="1" max="1" width="1.6640625" customWidth="1"/>
    <col min="2" max="2" width="9.44140625" customWidth="1"/>
    <col min="3" max="3" width="16" customWidth="1"/>
    <col min="4" max="4" width="21" customWidth="1"/>
    <col min="5" max="5" width="16.33203125" style="16" customWidth="1"/>
    <col min="6" max="6" width="33" customWidth="1"/>
    <col min="7" max="7" width="25.44140625" customWidth="1"/>
    <col min="8" max="8" width="48.109375" customWidth="1"/>
    <col min="9" max="9" width="11.44140625" style="63" customWidth="1"/>
    <col min="10" max="10" width="51.44140625" customWidth="1"/>
    <col min="11" max="11" width="21.33203125" customWidth="1"/>
    <col min="12" max="12" width="23.6640625" customWidth="1"/>
    <col min="13" max="13" width="19.33203125" customWidth="1"/>
    <col min="15" max="15" width="7.6640625" customWidth="1"/>
    <col min="16" max="16" width="12.5546875" customWidth="1"/>
    <col min="17" max="17" width="9.6640625" hidden="1" customWidth="1"/>
    <col min="18" max="18" width="61" hidden="1" customWidth="1"/>
  </cols>
  <sheetData>
    <row r="1" spans="2:18" ht="6.75" customHeight="1" x14ac:dyDescent="0.3"/>
    <row r="2" spans="2:18" ht="22.8" x14ac:dyDescent="0.3">
      <c r="B2" s="88" t="s">
        <v>339</v>
      </c>
      <c r="C2" s="88"/>
      <c r="D2" s="88"/>
      <c r="E2" s="88"/>
      <c r="F2" s="88"/>
      <c r="G2" s="88"/>
      <c r="H2" s="88"/>
      <c r="I2" s="88"/>
      <c r="J2" s="88"/>
      <c r="K2" s="88"/>
      <c r="L2" s="88"/>
      <c r="M2" s="88"/>
      <c r="N2" s="88"/>
      <c r="O2" s="88"/>
      <c r="P2" s="88"/>
      <c r="Q2" s="88"/>
      <c r="R2" s="88"/>
    </row>
    <row r="3" spans="2:18" ht="45.75" customHeight="1" x14ac:dyDescent="0.3">
      <c r="B3" s="89" t="s">
        <v>340</v>
      </c>
      <c r="C3" s="90"/>
      <c r="D3" s="90"/>
      <c r="E3" s="90"/>
      <c r="F3" s="90"/>
      <c r="G3" s="90"/>
      <c r="H3" s="90"/>
      <c r="I3" s="90"/>
      <c r="J3" s="90"/>
      <c r="K3" s="90"/>
      <c r="L3" s="90"/>
      <c r="M3" s="90"/>
      <c r="N3" s="90"/>
      <c r="O3" s="90"/>
      <c r="P3" s="90"/>
      <c r="Q3" s="90"/>
      <c r="R3" s="90"/>
    </row>
    <row r="4" spans="2:18" ht="32.25" customHeight="1" x14ac:dyDescent="0.3">
      <c r="B4" s="90"/>
      <c r="C4" s="90"/>
      <c r="D4" s="90"/>
      <c r="E4" s="90"/>
      <c r="F4" s="90"/>
      <c r="G4" s="90"/>
      <c r="H4" s="90"/>
      <c r="I4" s="90"/>
      <c r="J4" s="90"/>
      <c r="K4" s="90"/>
      <c r="L4" s="90"/>
      <c r="M4" s="90"/>
      <c r="N4" s="90"/>
      <c r="O4" s="90"/>
      <c r="P4" s="90"/>
      <c r="Q4" s="90"/>
      <c r="R4" s="90"/>
    </row>
    <row r="5" spans="2:18" ht="15" customHeight="1" x14ac:dyDescent="0.3">
      <c r="B5" s="91" t="s">
        <v>1</v>
      </c>
      <c r="C5" s="91"/>
      <c r="D5" s="91"/>
      <c r="E5" s="131" t="s">
        <v>270</v>
      </c>
      <c r="F5" s="132"/>
    </row>
    <row r="6" spans="2:18" ht="15" customHeight="1" x14ac:dyDescent="0.3">
      <c r="B6" s="91" t="s">
        <v>325</v>
      </c>
      <c r="C6" s="91"/>
      <c r="D6" s="91"/>
      <c r="E6" s="131" t="s">
        <v>271</v>
      </c>
      <c r="F6" s="132"/>
    </row>
    <row r="7" spans="2:18" ht="15" customHeight="1" x14ac:dyDescent="0.3">
      <c r="B7" s="94" t="s">
        <v>324</v>
      </c>
      <c r="C7" s="91"/>
      <c r="D7" s="91"/>
      <c r="E7" s="131" t="s">
        <v>272</v>
      </c>
      <c r="F7" s="132"/>
    </row>
    <row r="8" spans="2:18" ht="22.5" customHeight="1" x14ac:dyDescent="0.3"/>
    <row r="9" spans="2:18" ht="22.2" customHeight="1" x14ac:dyDescent="0.3">
      <c r="B9" s="95" t="s">
        <v>6</v>
      </c>
      <c r="C9" s="95"/>
      <c r="D9" s="95"/>
      <c r="E9" s="95"/>
      <c r="F9" s="95"/>
      <c r="G9" s="95"/>
      <c r="H9" s="95"/>
      <c r="I9" s="95"/>
      <c r="J9" s="95"/>
      <c r="K9" s="95"/>
      <c r="L9" s="95"/>
      <c r="M9" s="95"/>
      <c r="N9" s="95"/>
      <c r="O9" s="95"/>
      <c r="P9" s="95"/>
      <c r="Q9" s="95"/>
      <c r="R9" s="95"/>
    </row>
    <row r="10" spans="2:18" ht="81" customHeight="1" x14ac:dyDescent="0.3">
      <c r="B10" s="60" t="s">
        <v>4</v>
      </c>
      <c r="C10" s="60" t="s">
        <v>241</v>
      </c>
      <c r="D10" s="60" t="s">
        <v>4</v>
      </c>
      <c r="E10" s="60" t="s">
        <v>9</v>
      </c>
      <c r="F10" s="60" t="s">
        <v>8</v>
      </c>
      <c r="G10" s="60" t="s">
        <v>7</v>
      </c>
      <c r="H10" s="60" t="s">
        <v>332</v>
      </c>
      <c r="I10" s="48" t="s">
        <v>250</v>
      </c>
      <c r="J10" s="60" t="s">
        <v>326</v>
      </c>
      <c r="K10" s="61" t="s">
        <v>269</v>
      </c>
      <c r="L10" s="61" t="s">
        <v>328</v>
      </c>
      <c r="M10" s="61" t="s">
        <v>268</v>
      </c>
      <c r="N10" s="61" t="s">
        <v>327</v>
      </c>
      <c r="O10" s="61" t="s">
        <v>500</v>
      </c>
      <c r="P10" s="61" t="s">
        <v>251</v>
      </c>
      <c r="Q10" s="62" t="s">
        <v>253</v>
      </c>
      <c r="R10" s="62" t="s">
        <v>252</v>
      </c>
    </row>
    <row r="11" spans="2:18" ht="28.2" customHeight="1" x14ac:dyDescent="0.3">
      <c r="B11" s="130" t="s">
        <v>254</v>
      </c>
      <c r="C11" s="130" t="s">
        <v>243</v>
      </c>
      <c r="D11" s="102" t="s">
        <v>273</v>
      </c>
      <c r="E11" s="102" t="s">
        <v>53</v>
      </c>
      <c r="F11" s="102" t="s">
        <v>274</v>
      </c>
      <c r="G11" s="130" t="s">
        <v>501</v>
      </c>
      <c r="H11" s="102" t="s">
        <v>516</v>
      </c>
      <c r="I11" s="64">
        <v>1</v>
      </c>
      <c r="J11" s="14" t="s">
        <v>275</v>
      </c>
      <c r="K11" s="65" t="s">
        <v>276</v>
      </c>
      <c r="L11" s="65" t="s">
        <v>277</v>
      </c>
      <c r="M11" s="65" t="s">
        <v>278</v>
      </c>
      <c r="N11" s="66"/>
      <c r="O11" s="66">
        <v>50</v>
      </c>
      <c r="P11" s="66">
        <v>30000</v>
      </c>
      <c r="Q11" s="58"/>
      <c r="R11" s="58"/>
    </row>
    <row r="12" spans="2:18" ht="28.2" customHeight="1" x14ac:dyDescent="0.3">
      <c r="B12" s="103"/>
      <c r="C12" s="103"/>
      <c r="D12" s="117"/>
      <c r="E12" s="117"/>
      <c r="F12" s="117"/>
      <c r="G12" s="103"/>
      <c r="H12" s="103"/>
      <c r="I12" s="64">
        <v>2</v>
      </c>
      <c r="J12" s="14" t="s">
        <v>279</v>
      </c>
      <c r="K12" s="65" t="s">
        <v>276</v>
      </c>
      <c r="L12" s="65" t="s">
        <v>280</v>
      </c>
      <c r="M12" s="65" t="s">
        <v>281</v>
      </c>
      <c r="N12" s="66"/>
      <c r="O12" s="66"/>
      <c r="P12" s="66"/>
      <c r="Q12" s="58"/>
      <c r="R12" s="58"/>
    </row>
    <row r="13" spans="2:18" ht="28.2" customHeight="1" x14ac:dyDescent="0.3">
      <c r="B13" s="103"/>
      <c r="C13" s="103"/>
      <c r="D13" s="117"/>
      <c r="E13" s="117"/>
      <c r="F13" s="117"/>
      <c r="G13" s="103"/>
      <c r="H13" s="103"/>
      <c r="I13" s="64">
        <v>3</v>
      </c>
      <c r="J13" s="14" t="s">
        <v>248</v>
      </c>
      <c r="K13" s="65" t="s">
        <v>276</v>
      </c>
      <c r="L13" s="65" t="s">
        <v>282</v>
      </c>
      <c r="M13" s="65" t="s">
        <v>283</v>
      </c>
      <c r="N13" s="66"/>
      <c r="O13" s="66"/>
      <c r="P13" s="66"/>
      <c r="Q13" s="58"/>
      <c r="R13" s="58"/>
    </row>
    <row r="14" spans="2:18" ht="28.2" customHeight="1" x14ac:dyDescent="0.3">
      <c r="B14" s="103"/>
      <c r="C14" s="103"/>
      <c r="D14" s="117"/>
      <c r="E14" s="117"/>
      <c r="F14" s="117"/>
      <c r="G14" s="103"/>
      <c r="H14" s="103"/>
      <c r="I14" s="64"/>
      <c r="J14" s="14"/>
      <c r="K14" s="65"/>
      <c r="L14" s="65"/>
      <c r="M14" s="65"/>
      <c r="N14" s="66"/>
      <c r="O14" s="66"/>
      <c r="P14" s="66"/>
      <c r="Q14" s="58"/>
      <c r="R14" s="58"/>
    </row>
    <row r="15" spans="2:18" ht="28.2" customHeight="1" x14ac:dyDescent="0.3">
      <c r="B15" s="103"/>
      <c r="C15" s="103"/>
      <c r="D15" s="117"/>
      <c r="E15" s="117"/>
      <c r="F15" s="117"/>
      <c r="G15" s="103"/>
      <c r="H15" s="103"/>
      <c r="I15" s="64"/>
      <c r="J15" s="14"/>
      <c r="K15" s="65"/>
      <c r="L15" s="65"/>
      <c r="M15" s="65"/>
      <c r="N15" s="66"/>
      <c r="O15" s="66"/>
      <c r="P15" s="66"/>
      <c r="Q15" s="58"/>
      <c r="R15" s="58"/>
    </row>
    <row r="16" spans="2:18" ht="28.2" customHeight="1" x14ac:dyDescent="0.3">
      <c r="B16" s="104"/>
      <c r="C16" s="104"/>
      <c r="D16" s="118"/>
      <c r="E16" s="118"/>
      <c r="F16" s="118"/>
      <c r="G16" s="104"/>
      <c r="H16" s="104"/>
      <c r="I16" s="64"/>
      <c r="J16" s="14"/>
      <c r="K16" s="65"/>
      <c r="L16" s="65"/>
      <c r="M16" s="65"/>
      <c r="N16" s="66"/>
      <c r="O16" s="66"/>
      <c r="P16" s="66"/>
      <c r="Q16" s="58"/>
      <c r="R16" s="58"/>
    </row>
    <row r="17" spans="2:18" ht="28.2" customHeight="1" x14ac:dyDescent="0.3">
      <c r="B17" s="105" t="s">
        <v>242</v>
      </c>
      <c r="C17" s="105" t="s">
        <v>242</v>
      </c>
      <c r="D17" s="107" t="s">
        <v>259</v>
      </c>
      <c r="E17" s="108"/>
      <c r="F17" s="108"/>
      <c r="G17" s="109"/>
      <c r="H17" s="113" t="s">
        <v>338</v>
      </c>
      <c r="I17" s="67">
        <v>4</v>
      </c>
      <c r="J17" s="68" t="s">
        <v>284</v>
      </c>
      <c r="K17" s="69">
        <v>45383</v>
      </c>
      <c r="L17" s="69"/>
      <c r="M17" s="69"/>
      <c r="N17" s="70"/>
      <c r="O17" s="70">
        <v>25</v>
      </c>
      <c r="P17" s="70">
        <v>15000</v>
      </c>
      <c r="Q17" s="59"/>
      <c r="R17" s="59"/>
    </row>
    <row r="18" spans="2:18" ht="28.2" customHeight="1" x14ac:dyDescent="0.3">
      <c r="B18" s="106"/>
      <c r="C18" s="106"/>
      <c r="D18" s="110"/>
      <c r="E18" s="111"/>
      <c r="F18" s="111"/>
      <c r="G18" s="112"/>
      <c r="H18" s="114"/>
      <c r="I18" s="67">
        <v>5</v>
      </c>
      <c r="J18" s="68" t="s">
        <v>285</v>
      </c>
      <c r="K18" s="69">
        <v>45397</v>
      </c>
      <c r="L18" s="69"/>
      <c r="M18" s="69"/>
      <c r="N18" s="70"/>
      <c r="O18" s="70">
        <v>25</v>
      </c>
      <c r="P18" s="70">
        <v>15000</v>
      </c>
      <c r="Q18" s="59"/>
      <c r="R18" s="59"/>
    </row>
    <row r="19" spans="2:18" ht="28.2" customHeight="1" x14ac:dyDescent="0.3">
      <c r="B19" s="106"/>
      <c r="C19" s="106"/>
      <c r="D19" s="110"/>
      <c r="E19" s="111"/>
      <c r="F19" s="111"/>
      <c r="G19" s="112"/>
      <c r="H19" s="114"/>
      <c r="I19" s="67"/>
      <c r="J19" s="68"/>
      <c r="K19" s="69"/>
      <c r="L19" s="69"/>
      <c r="M19" s="69"/>
      <c r="N19" s="70"/>
      <c r="O19" s="70"/>
      <c r="P19" s="70"/>
      <c r="Q19" s="59"/>
      <c r="R19" s="59"/>
    </row>
    <row r="20" spans="2:18" ht="28.2" customHeight="1" x14ac:dyDescent="0.3">
      <c r="B20" s="130" t="s">
        <v>255</v>
      </c>
      <c r="C20" s="130" t="s">
        <v>286</v>
      </c>
      <c r="D20" s="102" t="s">
        <v>287</v>
      </c>
      <c r="E20" s="102" t="s">
        <v>53</v>
      </c>
      <c r="F20" s="102" t="s">
        <v>288</v>
      </c>
      <c r="G20" s="130" t="s">
        <v>289</v>
      </c>
      <c r="H20" s="102" t="s">
        <v>517</v>
      </c>
      <c r="I20" s="71">
        <v>6</v>
      </c>
      <c r="J20" s="15" t="s">
        <v>279</v>
      </c>
      <c r="K20" s="14" t="s">
        <v>276</v>
      </c>
      <c r="L20" s="14" t="s">
        <v>280</v>
      </c>
      <c r="M20" s="14" t="s">
        <v>281</v>
      </c>
      <c r="N20" s="66"/>
      <c r="O20" s="66"/>
      <c r="P20" s="66"/>
      <c r="Q20" s="58"/>
      <c r="R20" s="58"/>
    </row>
    <row r="21" spans="2:18" ht="28.2" customHeight="1" x14ac:dyDescent="0.3">
      <c r="B21" s="103"/>
      <c r="C21" s="103"/>
      <c r="D21" s="117"/>
      <c r="E21" s="117"/>
      <c r="F21" s="117"/>
      <c r="G21" s="103"/>
      <c r="H21" s="103"/>
      <c r="I21" s="71">
        <v>7</v>
      </c>
      <c r="J21" s="15" t="s">
        <v>290</v>
      </c>
      <c r="K21" s="14" t="s">
        <v>276</v>
      </c>
      <c r="L21" s="14" t="s">
        <v>282</v>
      </c>
      <c r="M21" s="14" t="s">
        <v>283</v>
      </c>
      <c r="N21" s="66"/>
      <c r="O21" s="66"/>
      <c r="P21" s="66"/>
      <c r="Q21" s="58"/>
      <c r="R21" s="58"/>
    </row>
    <row r="22" spans="2:18" ht="28.2" customHeight="1" x14ac:dyDescent="0.3">
      <c r="B22" s="103"/>
      <c r="C22" s="103"/>
      <c r="D22" s="117"/>
      <c r="E22" s="117"/>
      <c r="F22" s="117"/>
      <c r="G22" s="103"/>
      <c r="H22" s="103"/>
      <c r="I22" s="71"/>
      <c r="J22" s="15"/>
      <c r="K22" s="65"/>
      <c r="L22" s="65"/>
      <c r="M22" s="65"/>
      <c r="N22" s="66"/>
      <c r="O22" s="66"/>
      <c r="P22" s="66"/>
      <c r="Q22" s="58"/>
      <c r="R22" s="58"/>
    </row>
    <row r="23" spans="2:18" ht="28.2" customHeight="1" x14ac:dyDescent="0.3">
      <c r="B23" s="115" t="s">
        <v>242</v>
      </c>
      <c r="C23" s="115" t="s">
        <v>242</v>
      </c>
      <c r="D23" s="107" t="s">
        <v>260</v>
      </c>
      <c r="E23" s="108"/>
      <c r="F23" s="108"/>
      <c r="G23" s="109"/>
      <c r="H23" s="113" t="s">
        <v>338</v>
      </c>
      <c r="I23" s="67">
        <v>8</v>
      </c>
      <c r="J23" s="68" t="s">
        <v>284</v>
      </c>
      <c r="K23" s="69" t="s">
        <v>291</v>
      </c>
      <c r="L23" s="69"/>
      <c r="M23" s="69"/>
      <c r="N23" s="70"/>
      <c r="O23" s="70">
        <v>12</v>
      </c>
      <c r="P23" s="70">
        <v>700</v>
      </c>
      <c r="Q23" s="59"/>
      <c r="R23" s="59"/>
    </row>
    <row r="24" spans="2:18" ht="28.2" customHeight="1" x14ac:dyDescent="0.3">
      <c r="B24" s="116"/>
      <c r="C24" s="116"/>
      <c r="D24" s="110"/>
      <c r="E24" s="111"/>
      <c r="F24" s="111"/>
      <c r="G24" s="112"/>
      <c r="H24" s="114"/>
      <c r="I24" s="67">
        <v>9</v>
      </c>
      <c r="J24" s="68" t="s">
        <v>292</v>
      </c>
      <c r="K24" s="69" t="s">
        <v>293</v>
      </c>
      <c r="L24" s="69"/>
      <c r="M24" s="69"/>
      <c r="N24" s="70"/>
      <c r="O24" s="70">
        <v>12</v>
      </c>
      <c r="P24" s="70">
        <v>700</v>
      </c>
      <c r="Q24" s="59"/>
      <c r="R24" s="59"/>
    </row>
    <row r="25" spans="2:18" ht="28.2" customHeight="1" x14ac:dyDescent="0.3">
      <c r="B25" s="116"/>
      <c r="C25" s="116"/>
      <c r="D25" s="110"/>
      <c r="E25" s="111"/>
      <c r="F25" s="111"/>
      <c r="G25" s="112"/>
      <c r="H25" s="114"/>
      <c r="I25" s="67">
        <v>10</v>
      </c>
      <c r="J25" s="68" t="s">
        <v>294</v>
      </c>
      <c r="K25" s="69" t="s">
        <v>293</v>
      </c>
      <c r="L25" s="69"/>
      <c r="M25" s="69"/>
      <c r="N25" s="70"/>
      <c r="O25" s="70">
        <v>12</v>
      </c>
      <c r="P25" s="70">
        <v>700</v>
      </c>
      <c r="Q25" s="59"/>
      <c r="R25" s="59"/>
    </row>
    <row r="26" spans="2:18" ht="28.2" customHeight="1" x14ac:dyDescent="0.3">
      <c r="B26" s="130" t="s">
        <v>256</v>
      </c>
      <c r="C26" s="130" t="s">
        <v>295</v>
      </c>
      <c r="D26" s="102" t="s">
        <v>296</v>
      </c>
      <c r="E26" s="102" t="s">
        <v>53</v>
      </c>
      <c r="F26" s="102" t="s">
        <v>297</v>
      </c>
      <c r="G26" s="130" t="s">
        <v>270</v>
      </c>
      <c r="H26" s="102" t="s">
        <v>517</v>
      </c>
      <c r="I26" s="71">
        <v>11</v>
      </c>
      <c r="J26" s="15" t="s">
        <v>279</v>
      </c>
      <c r="K26" s="65" t="s">
        <v>276</v>
      </c>
      <c r="L26" s="65" t="s">
        <v>280</v>
      </c>
      <c r="M26" s="65" t="s">
        <v>281</v>
      </c>
      <c r="N26" s="66"/>
      <c r="O26" s="66"/>
      <c r="P26" s="66"/>
      <c r="Q26" s="58"/>
      <c r="R26" s="58"/>
    </row>
    <row r="27" spans="2:18" ht="28.2" customHeight="1" x14ac:dyDescent="0.3">
      <c r="B27" s="103"/>
      <c r="C27" s="103"/>
      <c r="D27" s="117"/>
      <c r="E27" s="117"/>
      <c r="F27" s="117"/>
      <c r="G27" s="103"/>
      <c r="H27" s="103"/>
      <c r="I27" s="71">
        <v>12</v>
      </c>
      <c r="J27" s="15" t="s">
        <v>290</v>
      </c>
      <c r="K27" s="65" t="s">
        <v>276</v>
      </c>
      <c r="L27" s="65" t="s">
        <v>283</v>
      </c>
      <c r="M27" s="65" t="s">
        <v>298</v>
      </c>
      <c r="N27" s="66"/>
      <c r="O27" s="66"/>
      <c r="P27" s="66"/>
      <c r="Q27" s="58"/>
      <c r="R27" s="58"/>
    </row>
    <row r="28" spans="2:18" ht="28.2" customHeight="1" x14ac:dyDescent="0.3">
      <c r="B28" s="103"/>
      <c r="C28" s="103"/>
      <c r="D28" s="117"/>
      <c r="E28" s="117"/>
      <c r="F28" s="117"/>
      <c r="G28" s="103"/>
      <c r="H28" s="103"/>
      <c r="I28" s="71"/>
      <c r="J28" s="15"/>
      <c r="K28" s="65"/>
      <c r="L28" s="65"/>
      <c r="M28" s="65"/>
      <c r="N28" s="66"/>
      <c r="O28" s="66"/>
      <c r="P28" s="66"/>
      <c r="Q28" s="58"/>
      <c r="R28" s="58"/>
    </row>
    <row r="29" spans="2:18" ht="28.2" customHeight="1" x14ac:dyDescent="0.3">
      <c r="B29" s="115" t="s">
        <v>242</v>
      </c>
      <c r="C29" s="115" t="s">
        <v>242</v>
      </c>
      <c r="D29" s="107" t="s">
        <v>261</v>
      </c>
      <c r="E29" s="108"/>
      <c r="F29" s="108"/>
      <c r="G29" s="109"/>
      <c r="H29" s="113" t="s">
        <v>338</v>
      </c>
      <c r="I29" s="67">
        <v>13</v>
      </c>
      <c r="J29" s="68" t="s">
        <v>284</v>
      </c>
      <c r="K29" s="69" t="s">
        <v>299</v>
      </c>
      <c r="L29" s="69"/>
      <c r="M29" s="69"/>
      <c r="N29" s="70">
        <v>300</v>
      </c>
      <c r="O29" s="70"/>
      <c r="P29" s="70">
        <v>200</v>
      </c>
      <c r="Q29" s="59"/>
      <c r="R29" s="59"/>
    </row>
    <row r="30" spans="2:18" ht="28.2" customHeight="1" x14ac:dyDescent="0.3">
      <c r="B30" s="116"/>
      <c r="C30" s="116"/>
      <c r="D30" s="110"/>
      <c r="E30" s="111"/>
      <c r="F30" s="111"/>
      <c r="G30" s="112"/>
      <c r="H30" s="114"/>
      <c r="I30" s="67">
        <v>14</v>
      </c>
      <c r="J30" s="68" t="s">
        <v>285</v>
      </c>
      <c r="K30" s="69" t="s">
        <v>299</v>
      </c>
      <c r="L30" s="69"/>
      <c r="M30" s="69"/>
      <c r="N30" s="70">
        <v>300</v>
      </c>
      <c r="O30" s="70"/>
      <c r="P30" s="70">
        <v>200</v>
      </c>
      <c r="Q30" s="59"/>
      <c r="R30" s="59"/>
    </row>
    <row r="31" spans="2:18" ht="28.2" customHeight="1" x14ac:dyDescent="0.3">
      <c r="B31" s="116"/>
      <c r="C31" s="116"/>
      <c r="D31" s="110"/>
      <c r="E31" s="111"/>
      <c r="F31" s="111"/>
      <c r="G31" s="112"/>
      <c r="H31" s="114"/>
      <c r="I31" s="67"/>
      <c r="J31" s="68"/>
      <c r="K31" s="69"/>
      <c r="L31" s="69"/>
      <c r="M31" s="69"/>
      <c r="N31" s="70"/>
      <c r="O31" s="70"/>
      <c r="P31" s="70"/>
      <c r="Q31" s="59"/>
      <c r="R31" s="59"/>
    </row>
    <row r="32" spans="2:18" ht="28.2" customHeight="1" x14ac:dyDescent="0.3">
      <c r="B32" s="130" t="s">
        <v>257</v>
      </c>
      <c r="C32" s="130" t="s">
        <v>300</v>
      </c>
      <c r="D32" s="102" t="s">
        <v>301</v>
      </c>
      <c r="E32" s="102" t="s">
        <v>53</v>
      </c>
      <c r="F32" s="102" t="s">
        <v>302</v>
      </c>
      <c r="G32" s="130" t="s">
        <v>303</v>
      </c>
      <c r="H32" s="102" t="s">
        <v>517</v>
      </c>
      <c r="I32" s="71">
        <v>15</v>
      </c>
      <c r="J32" s="15" t="s">
        <v>279</v>
      </c>
      <c r="K32" s="65" t="s">
        <v>276</v>
      </c>
      <c r="L32" s="65" t="s">
        <v>280</v>
      </c>
      <c r="M32" s="65" t="s">
        <v>281</v>
      </c>
      <c r="N32" s="66"/>
      <c r="O32" s="66"/>
      <c r="P32" s="66"/>
      <c r="Q32" s="58"/>
      <c r="R32" s="58"/>
    </row>
    <row r="33" spans="2:18" ht="28.2" customHeight="1" x14ac:dyDescent="0.3">
      <c r="B33" s="103"/>
      <c r="C33" s="103"/>
      <c r="D33" s="117"/>
      <c r="E33" s="117"/>
      <c r="F33" s="117"/>
      <c r="G33" s="103"/>
      <c r="H33" s="103"/>
      <c r="I33" s="71">
        <v>16</v>
      </c>
      <c r="J33" s="15" t="s">
        <v>290</v>
      </c>
      <c r="K33" s="65" t="s">
        <v>276</v>
      </c>
      <c r="L33" s="65" t="s">
        <v>283</v>
      </c>
      <c r="M33" s="65" t="s">
        <v>298</v>
      </c>
      <c r="N33" s="66"/>
      <c r="O33" s="66"/>
      <c r="P33" s="66"/>
      <c r="Q33" s="58"/>
      <c r="R33" s="58"/>
    </row>
    <row r="34" spans="2:18" ht="28.2" customHeight="1" x14ac:dyDescent="0.3">
      <c r="B34" s="103"/>
      <c r="C34" s="103"/>
      <c r="D34" s="117"/>
      <c r="E34" s="117"/>
      <c r="F34" s="117"/>
      <c r="G34" s="103"/>
      <c r="H34" s="103"/>
      <c r="I34" s="71"/>
      <c r="J34" s="15"/>
      <c r="K34" s="65"/>
      <c r="L34" s="65"/>
      <c r="M34" s="65"/>
      <c r="N34" s="66"/>
      <c r="O34" s="66"/>
      <c r="P34" s="66"/>
      <c r="Q34" s="58"/>
      <c r="R34" s="58"/>
    </row>
    <row r="35" spans="2:18" ht="28.2" customHeight="1" x14ac:dyDescent="0.3">
      <c r="B35" s="115" t="s">
        <v>242</v>
      </c>
      <c r="C35" s="115" t="s">
        <v>242</v>
      </c>
      <c r="D35" s="107" t="s">
        <v>262</v>
      </c>
      <c r="E35" s="108"/>
      <c r="F35" s="108"/>
      <c r="G35" s="109"/>
      <c r="H35" s="113" t="s">
        <v>338</v>
      </c>
      <c r="I35" s="67">
        <v>17</v>
      </c>
      <c r="J35" s="68" t="s">
        <v>284</v>
      </c>
      <c r="K35" s="68" t="s">
        <v>304</v>
      </c>
      <c r="L35" s="69"/>
      <c r="M35" s="69"/>
      <c r="N35" s="70">
        <v>200</v>
      </c>
      <c r="O35" s="70"/>
      <c r="P35" s="70">
        <v>400</v>
      </c>
      <c r="Q35" s="59"/>
      <c r="R35" s="59"/>
    </row>
    <row r="36" spans="2:18" ht="28.2" customHeight="1" x14ac:dyDescent="0.3">
      <c r="B36" s="116"/>
      <c r="C36" s="116"/>
      <c r="D36" s="110"/>
      <c r="E36" s="111"/>
      <c r="F36" s="111"/>
      <c r="G36" s="112"/>
      <c r="H36" s="114"/>
      <c r="I36" s="67">
        <v>18</v>
      </c>
      <c r="J36" s="68" t="s">
        <v>292</v>
      </c>
      <c r="K36" s="68" t="s">
        <v>304</v>
      </c>
      <c r="L36" s="69"/>
      <c r="M36" s="69"/>
      <c r="N36" s="70">
        <v>200</v>
      </c>
      <c r="O36" s="70"/>
      <c r="P36" s="70">
        <v>400</v>
      </c>
      <c r="Q36" s="59"/>
      <c r="R36" s="59"/>
    </row>
    <row r="37" spans="2:18" ht="28.2" customHeight="1" x14ac:dyDescent="0.3">
      <c r="B37" s="116"/>
      <c r="C37" s="116"/>
      <c r="D37" s="110"/>
      <c r="E37" s="111"/>
      <c r="F37" s="111"/>
      <c r="G37" s="112"/>
      <c r="H37" s="114"/>
      <c r="I37" s="67">
        <v>19</v>
      </c>
      <c r="J37" s="68" t="s">
        <v>285</v>
      </c>
      <c r="K37" s="68" t="s">
        <v>304</v>
      </c>
      <c r="L37" s="69"/>
      <c r="M37" s="69"/>
      <c r="N37" s="70">
        <v>200</v>
      </c>
      <c r="O37" s="70"/>
      <c r="P37" s="70">
        <v>400</v>
      </c>
      <c r="Q37" s="59"/>
      <c r="R37" s="59"/>
    </row>
    <row r="38" spans="2:18" ht="28.2" customHeight="1" x14ac:dyDescent="0.3">
      <c r="B38" s="130" t="s">
        <v>258</v>
      </c>
      <c r="C38" s="130" t="s">
        <v>305</v>
      </c>
      <c r="D38" s="130" t="s">
        <v>306</v>
      </c>
      <c r="E38" s="102" t="s">
        <v>13</v>
      </c>
      <c r="F38" s="102" t="s">
        <v>307</v>
      </c>
      <c r="G38" s="130" t="s">
        <v>303</v>
      </c>
      <c r="H38" s="102" t="s">
        <v>517</v>
      </c>
      <c r="I38" s="71">
        <v>20</v>
      </c>
      <c r="J38" s="15" t="s">
        <v>248</v>
      </c>
      <c r="K38" s="14" t="s">
        <v>276</v>
      </c>
      <c r="L38" s="14" t="s">
        <v>283</v>
      </c>
      <c r="M38" s="14" t="s">
        <v>298</v>
      </c>
      <c r="N38" s="66"/>
      <c r="O38" s="66"/>
      <c r="P38" s="66"/>
      <c r="Q38" s="58"/>
      <c r="R38" s="58"/>
    </row>
    <row r="39" spans="2:18" ht="28.2" customHeight="1" x14ac:dyDescent="0.3">
      <c r="B39" s="103"/>
      <c r="C39" s="103"/>
      <c r="D39" s="103"/>
      <c r="E39" s="117"/>
      <c r="F39" s="117"/>
      <c r="G39" s="103"/>
      <c r="H39" s="103"/>
      <c r="I39" s="71"/>
      <c r="J39" s="15"/>
      <c r="K39" s="65"/>
      <c r="L39" s="65"/>
      <c r="M39" s="65"/>
      <c r="N39" s="66"/>
      <c r="O39" s="66"/>
      <c r="P39" s="66"/>
      <c r="Q39" s="58"/>
      <c r="R39" s="58"/>
    </row>
    <row r="40" spans="2:18" ht="28.2" customHeight="1" x14ac:dyDescent="0.3">
      <c r="B40" s="103"/>
      <c r="C40" s="103"/>
      <c r="D40" s="103"/>
      <c r="E40" s="117"/>
      <c r="F40" s="117"/>
      <c r="G40" s="103"/>
      <c r="H40" s="103"/>
      <c r="I40" s="71"/>
      <c r="J40" s="15"/>
      <c r="K40" s="65"/>
      <c r="L40" s="65"/>
      <c r="M40" s="65"/>
      <c r="N40" s="66"/>
      <c r="O40" s="66"/>
      <c r="P40" s="66"/>
      <c r="Q40" s="58"/>
      <c r="R40" s="58"/>
    </row>
    <row r="41" spans="2:18" ht="28.2" customHeight="1" x14ac:dyDescent="0.3">
      <c r="B41" s="115" t="s">
        <v>242</v>
      </c>
      <c r="C41" s="115" t="s">
        <v>242</v>
      </c>
      <c r="D41" s="107" t="s">
        <v>263</v>
      </c>
      <c r="E41" s="108"/>
      <c r="F41" s="108"/>
      <c r="G41" s="109"/>
      <c r="H41" s="113" t="s">
        <v>338</v>
      </c>
      <c r="I41" s="67">
        <v>21</v>
      </c>
      <c r="J41" s="68" t="s">
        <v>308</v>
      </c>
      <c r="K41" s="68" t="s">
        <v>309</v>
      </c>
      <c r="L41" s="69"/>
      <c r="M41" s="69"/>
      <c r="N41" s="70">
        <v>200</v>
      </c>
      <c r="O41" s="70"/>
      <c r="P41" s="70">
        <v>400</v>
      </c>
      <c r="Q41" s="59"/>
      <c r="R41" s="59"/>
    </row>
    <row r="42" spans="2:18" ht="28.2" customHeight="1" x14ac:dyDescent="0.3">
      <c r="B42" s="116"/>
      <c r="C42" s="116"/>
      <c r="D42" s="110"/>
      <c r="E42" s="111"/>
      <c r="F42" s="111"/>
      <c r="G42" s="112"/>
      <c r="H42" s="114"/>
      <c r="I42" s="67"/>
      <c r="J42" s="68"/>
      <c r="K42" s="69"/>
      <c r="L42" s="69"/>
      <c r="M42" s="69"/>
      <c r="N42" s="70"/>
      <c r="O42" s="70"/>
      <c r="P42" s="70"/>
      <c r="Q42" s="59"/>
      <c r="R42" s="59"/>
    </row>
    <row r="43" spans="2:18" ht="28.2" customHeight="1" x14ac:dyDescent="0.3">
      <c r="B43" s="116"/>
      <c r="C43" s="116"/>
      <c r="D43" s="110"/>
      <c r="E43" s="111"/>
      <c r="F43" s="111"/>
      <c r="G43" s="112"/>
      <c r="H43" s="114"/>
      <c r="I43" s="67"/>
      <c r="J43" s="68"/>
      <c r="K43" s="69"/>
      <c r="L43" s="69"/>
      <c r="M43" s="69"/>
      <c r="N43" s="70"/>
      <c r="O43" s="70"/>
      <c r="P43" s="70"/>
      <c r="Q43" s="59"/>
      <c r="R43" s="59"/>
    </row>
    <row r="44" spans="2:18" ht="28.2" customHeight="1" x14ac:dyDescent="0.3">
      <c r="B44" s="57" t="s">
        <v>258</v>
      </c>
      <c r="C44" s="57" t="s">
        <v>239</v>
      </c>
      <c r="D44" s="57" t="s">
        <v>11</v>
      </c>
      <c r="E44" s="72" t="s">
        <v>13</v>
      </c>
      <c r="F44" s="57" t="s">
        <v>12</v>
      </c>
      <c r="G44" s="57" t="s">
        <v>10</v>
      </c>
      <c r="H44" s="57"/>
      <c r="I44" s="71" t="s">
        <v>240</v>
      </c>
      <c r="J44" s="15" t="s">
        <v>240</v>
      </c>
      <c r="K44" s="65" t="s">
        <v>240</v>
      </c>
      <c r="L44" s="65"/>
      <c r="M44" s="65"/>
      <c r="N44" s="66" t="s">
        <v>240</v>
      </c>
      <c r="O44" s="66"/>
      <c r="P44" s="66" t="s">
        <v>240</v>
      </c>
      <c r="Q44" s="58" t="s">
        <v>240</v>
      </c>
      <c r="R44" s="58" t="s">
        <v>240</v>
      </c>
    </row>
    <row r="45" spans="2:18" x14ac:dyDescent="0.3">
      <c r="B45" s="6" t="s">
        <v>514</v>
      </c>
    </row>
    <row r="46" spans="2:18" x14ac:dyDescent="0.3">
      <c r="B46" s="6" t="s">
        <v>265</v>
      </c>
    </row>
  </sheetData>
  <sheetProtection algorithmName="SHA-512" hashValue="kbHDLEAymZgVmOtP6uYpgHCWoFd4ixcZW0mQfTOD85iO9YFIMnqH+LVksdB3XKZhBIF6z2agLUJxv/tIqjoEfQ==" saltValue="4/59bc8spQ7B9juMQ/hjWw==" spinCount="100000" sheet="1" objects="1" scenarios="1" selectLockedCells="1" selectUnlockedCells="1"/>
  <mergeCells count="64">
    <mergeCell ref="H41:H43"/>
    <mergeCell ref="H20:H22"/>
    <mergeCell ref="H26:H28"/>
    <mergeCell ref="H32:H34"/>
    <mergeCell ref="H38:H40"/>
    <mergeCell ref="H11:H16"/>
    <mergeCell ref="H17:H19"/>
    <mergeCell ref="H23:H25"/>
    <mergeCell ref="H29:H31"/>
    <mergeCell ref="H35:H37"/>
    <mergeCell ref="B9:R9"/>
    <mergeCell ref="G38:G40"/>
    <mergeCell ref="B41:B43"/>
    <mergeCell ref="C41:C43"/>
    <mergeCell ref="B38:B40"/>
    <mergeCell ref="C38:C40"/>
    <mergeCell ref="D38:D40"/>
    <mergeCell ref="E38:E40"/>
    <mergeCell ref="F38:F40"/>
    <mergeCell ref="F26:F28"/>
    <mergeCell ref="G26:G28"/>
    <mergeCell ref="B35:B37"/>
    <mergeCell ref="B23:B25"/>
    <mergeCell ref="B26:B28"/>
    <mergeCell ref="C26:C28"/>
    <mergeCell ref="D26:D28"/>
    <mergeCell ref="E26:E28"/>
    <mergeCell ref="C23:C25"/>
    <mergeCell ref="F20:F22"/>
    <mergeCell ref="E20:E22"/>
    <mergeCell ref="D20:D22"/>
    <mergeCell ref="D23:G25"/>
    <mergeCell ref="E11:E16"/>
    <mergeCell ref="D17:G19"/>
    <mergeCell ref="B20:B22"/>
    <mergeCell ref="C20:C22"/>
    <mergeCell ref="C17:C19"/>
    <mergeCell ref="G20:G22"/>
    <mergeCell ref="B2:R2"/>
    <mergeCell ref="B3:R4"/>
    <mergeCell ref="B29:B31"/>
    <mergeCell ref="C29:C31"/>
    <mergeCell ref="F11:F16"/>
    <mergeCell ref="G11:G16"/>
    <mergeCell ref="B5:D5"/>
    <mergeCell ref="B6:D6"/>
    <mergeCell ref="B7:D7"/>
    <mergeCell ref="E5:F5"/>
    <mergeCell ref="E7:F7"/>
    <mergeCell ref="E6:F6"/>
    <mergeCell ref="B11:B16"/>
    <mergeCell ref="B17:B19"/>
    <mergeCell ref="C11:C16"/>
    <mergeCell ref="D11:D16"/>
    <mergeCell ref="D29:G31"/>
    <mergeCell ref="D35:G37"/>
    <mergeCell ref="D41:G43"/>
    <mergeCell ref="G32:G34"/>
    <mergeCell ref="B32:B34"/>
    <mergeCell ref="C32:C34"/>
    <mergeCell ref="D32:D34"/>
    <mergeCell ref="E32:E34"/>
    <mergeCell ref="F32:F34"/>
    <mergeCell ref="C35:C37"/>
  </mergeCells>
  <dataValidations count="2">
    <dataValidation allowBlank="1" showInputMessage="1" showErrorMessage="1" errorTitle="Choose a product group" error="Please use one of the predefined values by choosing the appropriate option from the drop-down list." sqref="D44 D11 D17 D20 D23 D26 D38 D35 D41 D32 D29 F44:J44" xr:uid="{99383E8A-B8AF-418C-B115-7153C35160A1}"/>
    <dataValidation type="list" allowBlank="1" showInputMessage="1" showErrorMessage="1" sqref="Q11:Q43" xr:uid="{A9164BFD-8D41-46A2-9F71-AF10A5546A78}">
      <formula1>"X,✓"</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errorTitle="Choose a product group" error="Please use one of the predefined values by choosing the appropriate option from the drop-down list." xr:uid="{DA92A0C4-A119-4E09-B52E-B429FE0C6ED0}">
          <x14:formula1>
            <xm:f>'Country list'!$A$1:$A$226</xm:f>
          </x14:formula1>
          <xm:sqref>E11 E32 E20 E44 E26 E38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4D200-C051-4F30-823F-BE8EE99C8C76}">
  <sheetPr>
    <tabColor rgb="FF7030A0"/>
  </sheetPr>
  <dimension ref="A1:AH25"/>
  <sheetViews>
    <sheetView showGridLines="0" zoomScaleNormal="100" workbookViewId="0">
      <selection activeCell="K6" sqref="K6"/>
    </sheetView>
  </sheetViews>
  <sheetFormatPr defaultRowHeight="14.4" x14ac:dyDescent="0.3"/>
  <cols>
    <col min="1" max="9" width="11.33203125" customWidth="1"/>
  </cols>
  <sheetData>
    <row r="1" spans="1:34" ht="22.8" x14ac:dyDescent="0.3">
      <c r="A1" s="88" t="s">
        <v>481</v>
      </c>
      <c r="B1" s="88"/>
      <c r="C1" s="88"/>
      <c r="D1" s="88"/>
      <c r="E1" s="88"/>
      <c r="F1" s="88"/>
      <c r="G1" s="88"/>
      <c r="H1" s="88"/>
      <c r="I1" s="88"/>
      <c r="J1" s="88"/>
      <c r="K1" s="88"/>
      <c r="L1" s="88"/>
      <c r="M1" s="88"/>
      <c r="N1" s="88"/>
      <c r="O1" s="88"/>
      <c r="P1" s="88"/>
      <c r="Q1" s="88"/>
      <c r="R1" s="88"/>
      <c r="S1" s="27"/>
      <c r="T1" s="27"/>
      <c r="U1" s="27"/>
      <c r="V1" s="27"/>
      <c r="W1" s="27"/>
      <c r="X1" s="27"/>
      <c r="Y1" s="27"/>
      <c r="Z1" s="27"/>
      <c r="AA1" s="27"/>
      <c r="AB1" s="27"/>
      <c r="AC1" s="27"/>
      <c r="AD1" s="27"/>
      <c r="AE1" s="27"/>
      <c r="AF1" s="27"/>
      <c r="AG1" s="27"/>
      <c r="AH1" s="27"/>
    </row>
    <row r="3" spans="1:34" ht="30" customHeight="1" x14ac:dyDescent="0.45">
      <c r="A3" s="94" t="s">
        <v>485</v>
      </c>
      <c r="B3" s="94"/>
      <c r="C3" s="94"/>
      <c r="D3" s="94"/>
      <c r="E3" s="94"/>
      <c r="F3" s="94"/>
      <c r="G3" s="94"/>
      <c r="H3" s="135"/>
      <c r="I3" s="136"/>
      <c r="M3" s="146" t="s">
        <v>487</v>
      </c>
      <c r="N3" s="146"/>
      <c r="O3" s="146"/>
      <c r="P3" s="146"/>
    </row>
    <row r="4" spans="1:34" ht="15" thickBot="1" x14ac:dyDescent="0.35"/>
    <row r="5" spans="1:34" ht="30" customHeight="1" x14ac:dyDescent="0.3">
      <c r="A5" s="94" t="s">
        <v>507</v>
      </c>
      <c r="B5" s="94"/>
      <c r="C5" s="94"/>
      <c r="D5" s="94"/>
      <c r="E5" s="94"/>
      <c r="F5" s="94"/>
      <c r="G5" s="94"/>
      <c r="H5" s="135"/>
      <c r="I5" s="136"/>
      <c r="M5" s="137" t="e">
        <f>AVERAGE(B14,E14,H14)</f>
        <v>#N/A</v>
      </c>
      <c r="N5" s="138"/>
      <c r="O5" s="138"/>
      <c r="P5" s="139"/>
    </row>
    <row r="6" spans="1:34" x14ac:dyDescent="0.3">
      <c r="M6" s="140"/>
      <c r="N6" s="141"/>
      <c r="O6" s="141"/>
      <c r="P6" s="142"/>
    </row>
    <row r="7" spans="1:34" ht="30" customHeight="1" x14ac:dyDescent="0.3">
      <c r="A7" s="94" t="s">
        <v>479</v>
      </c>
      <c r="B7" s="94"/>
      <c r="C7" s="94"/>
      <c r="D7" s="94"/>
      <c r="E7" s="94"/>
      <c r="F7" s="94"/>
      <c r="G7" s="94"/>
      <c r="H7" s="135"/>
      <c r="I7" s="136"/>
      <c r="M7" s="140"/>
      <c r="N7" s="141"/>
      <c r="O7" s="141"/>
      <c r="P7" s="142"/>
    </row>
    <row r="8" spans="1:34" x14ac:dyDescent="0.3">
      <c r="M8" s="140"/>
      <c r="N8" s="141"/>
      <c r="O8" s="141"/>
      <c r="P8" s="142"/>
    </row>
    <row r="9" spans="1:34" ht="30" customHeight="1" thickBot="1" x14ac:dyDescent="0.35">
      <c r="A9" s="94" t="s">
        <v>480</v>
      </c>
      <c r="B9" s="94"/>
      <c r="C9" s="94"/>
      <c r="D9" s="94"/>
      <c r="E9" s="94"/>
      <c r="F9" s="94"/>
      <c r="G9" s="94"/>
      <c r="H9" s="135"/>
      <c r="I9" s="136"/>
      <c r="M9" s="143"/>
      <c r="N9" s="144"/>
      <c r="O9" s="144"/>
      <c r="P9" s="145"/>
    </row>
    <row r="12" spans="1:34" ht="18.75" customHeight="1" x14ac:dyDescent="0.35">
      <c r="B12" s="134" t="s">
        <v>482</v>
      </c>
      <c r="C12" s="134"/>
      <c r="E12" s="134" t="s">
        <v>483</v>
      </c>
      <c r="F12" s="134"/>
      <c r="H12" s="134" t="s">
        <v>484</v>
      </c>
      <c r="I12" s="134"/>
      <c r="M12" s="133" t="e">
        <f>IF(M5&lt;=3,A25,A24)</f>
        <v>#N/A</v>
      </c>
      <c r="N12" s="133"/>
      <c r="O12" s="133"/>
      <c r="P12" s="133"/>
    </row>
    <row r="13" spans="1:34" ht="15" thickBot="1" x14ac:dyDescent="0.35">
      <c r="M13" s="133"/>
      <c r="N13" s="133"/>
      <c r="O13" s="133"/>
      <c r="P13" s="133"/>
    </row>
    <row r="14" spans="1:34" ht="15" customHeight="1" x14ac:dyDescent="0.3">
      <c r="B14" s="147" t="e" cm="1">
        <f t="array" ref="B14">(_xlfn.IFS(H5="Yes",0,H5="No",5,H5="Some documentation is missing",3))+(_xlfn.IFS(H7="Yes",0,H7="No",5,H7="Some documentation is missing",3))</f>
        <v>#N/A</v>
      </c>
      <c r="C14" s="148"/>
      <c r="E14" s="153">
        <f>H9</f>
        <v>0</v>
      </c>
      <c r="F14" s="154"/>
      <c r="H14" s="147" t="e" cm="1">
        <f t="array" ref="H14">_xlfn.IFS(H3="High or Standard",'QS (Standard or High risk)'!F41,H3="Low",'QS (Low risk)'!F14)</f>
        <v>#N/A</v>
      </c>
      <c r="I14" s="148"/>
      <c r="M14" s="133"/>
      <c r="N14" s="133"/>
      <c r="O14" s="133"/>
      <c r="P14" s="133"/>
    </row>
    <row r="15" spans="1:34" ht="15" customHeight="1" x14ac:dyDescent="0.3">
      <c r="B15" s="149"/>
      <c r="C15" s="150"/>
      <c r="E15" s="155"/>
      <c r="F15" s="156"/>
      <c r="H15" s="149"/>
      <c r="I15" s="150"/>
      <c r="M15" s="133"/>
      <c r="N15" s="133"/>
      <c r="O15" s="133"/>
      <c r="P15" s="133"/>
    </row>
    <row r="16" spans="1:34" ht="15" customHeight="1" thickBot="1" x14ac:dyDescent="0.35">
      <c r="B16" s="151"/>
      <c r="C16" s="152"/>
      <c r="E16" s="157"/>
      <c r="F16" s="158"/>
      <c r="H16" s="151"/>
      <c r="I16" s="152"/>
      <c r="M16" s="133"/>
      <c r="N16" s="133"/>
      <c r="O16" s="133"/>
      <c r="P16" s="133"/>
    </row>
    <row r="24" spans="1:1" hidden="1" x14ac:dyDescent="0.3">
      <c r="A24" t="s">
        <v>488</v>
      </c>
    </row>
    <row r="25" spans="1:1" hidden="1" x14ac:dyDescent="0.3">
      <c r="A25" t="s">
        <v>489</v>
      </c>
    </row>
  </sheetData>
  <sheetProtection algorithmName="SHA-512" hashValue="FufrXNHcicQH4YO7K6NmSLw3CkYG+YzwOssyPkkMcWiuUml9LMw9N1DDL8OJ9RrJTNtWEoXIYAIHpvifRBG5HQ==" saltValue="xO8DNk/B2ug44I1RzXmBDg==" spinCount="100000" sheet="1" objects="1" scenarios="1" selectLockedCells="1" selectUnlockedCells="1"/>
  <mergeCells count="18">
    <mergeCell ref="H7:I7"/>
    <mergeCell ref="H9:I9"/>
    <mergeCell ref="A1:R1"/>
    <mergeCell ref="M12:P16"/>
    <mergeCell ref="B12:C12"/>
    <mergeCell ref="E12:F12"/>
    <mergeCell ref="H12:I12"/>
    <mergeCell ref="A3:G3"/>
    <mergeCell ref="H3:I3"/>
    <mergeCell ref="M5:P9"/>
    <mergeCell ref="M3:P3"/>
    <mergeCell ref="B14:C16"/>
    <mergeCell ref="E14:F16"/>
    <mergeCell ref="H14:I16"/>
    <mergeCell ref="A5:G5"/>
    <mergeCell ref="A7:G7"/>
    <mergeCell ref="A9:G9"/>
    <mergeCell ref="H5:I5"/>
  </mergeCells>
  <conditionalFormatting sqref="M5:P9">
    <cfRule type="cellIs" dxfId="4" priority="3" operator="greaterThan">
      <formula>3</formula>
    </cfRule>
    <cfRule type="cellIs" dxfId="3" priority="4" operator="equal">
      <formula>3</formula>
    </cfRule>
    <cfRule type="cellIs" dxfId="2" priority="5" operator="lessThan">
      <formula>3</formula>
    </cfRule>
  </conditionalFormatting>
  <conditionalFormatting sqref="M12:P16">
    <cfRule type="containsText" dxfId="1" priority="1" operator="containsText" text="higher">
      <formula>NOT(ISERROR(SEARCH("higher",M12)))</formula>
    </cfRule>
    <cfRule type="containsText" dxfId="0" priority="2" operator="containsText" text="below">
      <formula>NOT(ISERROR(SEARCH("below",M12)))</formula>
    </cfRule>
  </conditionalFormatting>
  <dataValidations count="2">
    <dataValidation type="list" allowBlank="1" showInputMessage="1" showErrorMessage="1" sqref="H5:I5 H7:I7" xr:uid="{0D24B50B-9A45-4BC3-986C-CFA84979FBFB}">
      <formula1>"Yes,No,Some documentation is missing"</formula1>
    </dataValidation>
    <dataValidation type="list" allowBlank="1" showInputMessage="1" showErrorMessage="1" sqref="H3:I3" xr:uid="{3705E99F-5ACC-4A4A-BE5C-3BCF90585433}">
      <formula1>"High or Standard,Low"</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61901-E375-4CD5-B311-DC501B1EF236}">
  <sheetPr codeName="Ark9"/>
  <dimension ref="A1:A226"/>
  <sheetViews>
    <sheetView workbookViewId="0">
      <selection activeCell="I20" sqref="I20"/>
    </sheetView>
  </sheetViews>
  <sheetFormatPr defaultRowHeight="14.4" x14ac:dyDescent="0.3"/>
  <cols>
    <col min="1" max="1" width="42.6640625" bestFit="1" customWidth="1"/>
  </cols>
  <sheetData>
    <row r="1" spans="1:1" x14ac:dyDescent="0.3">
      <c r="A1" s="2" t="s">
        <v>14</v>
      </c>
    </row>
    <row r="2" spans="1:1" x14ac:dyDescent="0.3">
      <c r="A2" s="2" t="s">
        <v>15</v>
      </c>
    </row>
    <row r="3" spans="1:1" x14ac:dyDescent="0.3">
      <c r="A3" s="2" t="s">
        <v>16</v>
      </c>
    </row>
    <row r="4" spans="1:1" x14ac:dyDescent="0.3">
      <c r="A4" s="2" t="s">
        <v>17</v>
      </c>
    </row>
    <row r="5" spans="1:1" x14ac:dyDescent="0.3">
      <c r="A5" s="2" t="s">
        <v>18</v>
      </c>
    </row>
    <row r="6" spans="1:1" x14ac:dyDescent="0.3">
      <c r="A6" s="2" t="s">
        <v>19</v>
      </c>
    </row>
    <row r="7" spans="1:1" x14ac:dyDescent="0.3">
      <c r="A7" s="2" t="s">
        <v>20</v>
      </c>
    </row>
    <row r="8" spans="1:1" x14ac:dyDescent="0.3">
      <c r="A8" s="2" t="s">
        <v>21</v>
      </c>
    </row>
    <row r="9" spans="1:1" x14ac:dyDescent="0.3">
      <c r="A9" s="2" t="s">
        <v>22</v>
      </c>
    </row>
    <row r="10" spans="1:1" x14ac:dyDescent="0.3">
      <c r="A10" s="2" t="s">
        <v>24</v>
      </c>
    </row>
    <row r="11" spans="1:1" x14ac:dyDescent="0.3">
      <c r="A11" s="2" t="s">
        <v>25</v>
      </c>
    </row>
    <row r="12" spans="1:1" x14ac:dyDescent="0.3">
      <c r="A12" s="2" t="s">
        <v>23</v>
      </c>
    </row>
    <row r="13" spans="1:1" x14ac:dyDescent="0.3">
      <c r="A13" s="2" t="s">
        <v>26</v>
      </c>
    </row>
    <row r="14" spans="1:1" x14ac:dyDescent="0.3">
      <c r="A14" s="2" t="s">
        <v>27</v>
      </c>
    </row>
    <row r="15" spans="1:1" x14ac:dyDescent="0.3">
      <c r="A15" s="2" t="s">
        <v>28</v>
      </c>
    </row>
    <row r="16" spans="1:1" x14ac:dyDescent="0.3">
      <c r="A16" s="2" t="s">
        <v>29</v>
      </c>
    </row>
    <row r="17" spans="1:1" x14ac:dyDescent="0.3">
      <c r="A17" s="2" t="s">
        <v>30</v>
      </c>
    </row>
    <row r="18" spans="1:1" x14ac:dyDescent="0.3">
      <c r="A18" s="2" t="s">
        <v>31</v>
      </c>
    </row>
    <row r="19" spans="1:1" x14ac:dyDescent="0.3">
      <c r="A19" s="2" t="s">
        <v>32</v>
      </c>
    </row>
    <row r="20" spans="1:1" x14ac:dyDescent="0.3">
      <c r="A20" s="2" t="s">
        <v>33</v>
      </c>
    </row>
    <row r="21" spans="1:1" x14ac:dyDescent="0.3">
      <c r="A21" s="2" t="s">
        <v>34</v>
      </c>
    </row>
    <row r="22" spans="1:1" x14ac:dyDescent="0.3">
      <c r="A22" s="2" t="s">
        <v>35</v>
      </c>
    </row>
    <row r="23" spans="1:1" x14ac:dyDescent="0.3">
      <c r="A23" s="2" t="s">
        <v>36</v>
      </c>
    </row>
    <row r="24" spans="1:1" x14ac:dyDescent="0.3">
      <c r="A24" s="2" t="s">
        <v>37</v>
      </c>
    </row>
    <row r="25" spans="1:1" x14ac:dyDescent="0.3">
      <c r="A25" s="2" t="s">
        <v>38</v>
      </c>
    </row>
    <row r="26" spans="1:1" x14ac:dyDescent="0.3">
      <c r="A26" s="2" t="s">
        <v>39</v>
      </c>
    </row>
    <row r="27" spans="1:1" x14ac:dyDescent="0.3">
      <c r="A27" s="2" t="s">
        <v>40</v>
      </c>
    </row>
    <row r="28" spans="1:1" x14ac:dyDescent="0.3">
      <c r="A28" s="2" t="s">
        <v>41</v>
      </c>
    </row>
    <row r="29" spans="1:1" x14ac:dyDescent="0.3">
      <c r="A29" s="2" t="s">
        <v>42</v>
      </c>
    </row>
    <row r="30" spans="1:1" x14ac:dyDescent="0.3">
      <c r="A30" s="2" t="s">
        <v>43</v>
      </c>
    </row>
    <row r="31" spans="1:1" x14ac:dyDescent="0.3">
      <c r="A31" s="2" t="s">
        <v>44</v>
      </c>
    </row>
    <row r="32" spans="1:1" x14ac:dyDescent="0.3">
      <c r="A32" s="2" t="s">
        <v>45</v>
      </c>
    </row>
    <row r="33" spans="1:1" x14ac:dyDescent="0.3">
      <c r="A33" s="2" t="s">
        <v>46</v>
      </c>
    </row>
    <row r="34" spans="1:1" x14ac:dyDescent="0.3">
      <c r="A34" s="2" t="s">
        <v>47</v>
      </c>
    </row>
    <row r="35" spans="1:1" x14ac:dyDescent="0.3">
      <c r="A35" s="2" t="s">
        <v>48</v>
      </c>
    </row>
    <row r="36" spans="1:1" x14ac:dyDescent="0.3">
      <c r="A36" s="2" t="s">
        <v>49</v>
      </c>
    </row>
    <row r="37" spans="1:1" x14ac:dyDescent="0.3">
      <c r="A37" s="2" t="s">
        <v>50</v>
      </c>
    </row>
    <row r="38" spans="1:1" x14ac:dyDescent="0.3">
      <c r="A38" s="2" t="s">
        <v>51</v>
      </c>
    </row>
    <row r="39" spans="1:1" x14ac:dyDescent="0.3">
      <c r="A39" s="2" t="s">
        <v>52</v>
      </c>
    </row>
    <row r="40" spans="1:1" x14ac:dyDescent="0.3">
      <c r="A40" s="2" t="s">
        <v>53</v>
      </c>
    </row>
    <row r="41" spans="1:1" x14ac:dyDescent="0.3">
      <c r="A41" s="2" t="s">
        <v>54</v>
      </c>
    </row>
    <row r="42" spans="1:1" x14ac:dyDescent="0.3">
      <c r="A42" s="2" t="s">
        <v>55</v>
      </c>
    </row>
    <row r="43" spans="1:1" x14ac:dyDescent="0.3">
      <c r="A43" s="2" t="s">
        <v>56</v>
      </c>
    </row>
    <row r="44" spans="1:1" x14ac:dyDescent="0.3">
      <c r="A44" s="2" t="s">
        <v>57</v>
      </c>
    </row>
    <row r="45" spans="1:1" x14ac:dyDescent="0.3">
      <c r="A45" s="2" t="s">
        <v>58</v>
      </c>
    </row>
    <row r="46" spans="1:1" x14ac:dyDescent="0.3">
      <c r="A46" s="2" t="s">
        <v>59</v>
      </c>
    </row>
    <row r="47" spans="1:1" x14ac:dyDescent="0.3">
      <c r="A47" s="2" t="s">
        <v>61</v>
      </c>
    </row>
    <row r="48" spans="1:1" x14ac:dyDescent="0.3">
      <c r="A48" s="2" t="s">
        <v>62</v>
      </c>
    </row>
    <row r="49" spans="1:1" x14ac:dyDescent="0.3">
      <c r="A49" s="2" t="s">
        <v>60</v>
      </c>
    </row>
    <row r="50" spans="1:1" x14ac:dyDescent="0.3">
      <c r="A50" s="2" t="s">
        <v>63</v>
      </c>
    </row>
    <row r="51" spans="1:1" x14ac:dyDescent="0.3">
      <c r="A51" s="2" t="s">
        <v>13</v>
      </c>
    </row>
    <row r="52" spans="1:1" x14ac:dyDescent="0.3">
      <c r="A52" s="2" t="s">
        <v>64</v>
      </c>
    </row>
    <row r="53" spans="1:1" x14ac:dyDescent="0.3">
      <c r="A53" s="2" t="s">
        <v>65</v>
      </c>
    </row>
    <row r="54" spans="1:1" x14ac:dyDescent="0.3">
      <c r="A54" s="2" t="s">
        <v>66</v>
      </c>
    </row>
    <row r="55" spans="1:1" x14ac:dyDescent="0.3">
      <c r="A55" s="2" t="s">
        <v>67</v>
      </c>
    </row>
    <row r="56" spans="1:1" x14ac:dyDescent="0.3">
      <c r="A56" s="2" t="s">
        <v>68</v>
      </c>
    </row>
    <row r="57" spans="1:1" x14ac:dyDescent="0.3">
      <c r="A57" s="2" t="s">
        <v>69</v>
      </c>
    </row>
    <row r="58" spans="1:1" x14ac:dyDescent="0.3">
      <c r="A58" s="2" t="s">
        <v>70</v>
      </c>
    </row>
    <row r="59" spans="1:1" x14ac:dyDescent="0.3">
      <c r="A59" s="2" t="s">
        <v>71</v>
      </c>
    </row>
    <row r="60" spans="1:1" x14ac:dyDescent="0.3">
      <c r="A60" s="2" t="s">
        <v>72</v>
      </c>
    </row>
    <row r="61" spans="1:1" x14ac:dyDescent="0.3">
      <c r="A61" s="2" t="s">
        <v>73</v>
      </c>
    </row>
    <row r="62" spans="1:1" x14ac:dyDescent="0.3">
      <c r="A62" s="2" t="s">
        <v>74</v>
      </c>
    </row>
    <row r="63" spans="1:1" x14ac:dyDescent="0.3">
      <c r="A63" s="2" t="s">
        <v>75</v>
      </c>
    </row>
    <row r="64" spans="1:1" x14ac:dyDescent="0.3">
      <c r="A64" s="2" t="s">
        <v>76</v>
      </c>
    </row>
    <row r="65" spans="1:1" x14ac:dyDescent="0.3">
      <c r="A65" s="2" t="s">
        <v>77</v>
      </c>
    </row>
    <row r="66" spans="1:1" x14ac:dyDescent="0.3">
      <c r="A66" s="2" t="s">
        <v>78</v>
      </c>
    </row>
    <row r="67" spans="1:1" x14ac:dyDescent="0.3">
      <c r="A67" s="2" t="s">
        <v>79</v>
      </c>
    </row>
    <row r="68" spans="1:1" x14ac:dyDescent="0.3">
      <c r="A68" s="2" t="s">
        <v>80</v>
      </c>
    </row>
    <row r="69" spans="1:1" x14ac:dyDescent="0.3">
      <c r="A69" s="2" t="s">
        <v>81</v>
      </c>
    </row>
    <row r="70" spans="1:1" x14ac:dyDescent="0.3">
      <c r="A70" s="2" t="s">
        <v>82</v>
      </c>
    </row>
    <row r="71" spans="1:1" x14ac:dyDescent="0.3">
      <c r="A71" s="2" t="s">
        <v>83</v>
      </c>
    </row>
    <row r="72" spans="1:1" x14ac:dyDescent="0.3">
      <c r="A72" s="2" t="s">
        <v>84</v>
      </c>
    </row>
    <row r="73" spans="1:1" x14ac:dyDescent="0.3">
      <c r="A73" s="2" t="s">
        <v>85</v>
      </c>
    </row>
    <row r="74" spans="1:1" x14ac:dyDescent="0.3">
      <c r="A74" s="2" t="s">
        <v>86</v>
      </c>
    </row>
    <row r="75" spans="1:1" x14ac:dyDescent="0.3">
      <c r="A75" s="2" t="s">
        <v>87</v>
      </c>
    </row>
    <row r="76" spans="1:1" x14ac:dyDescent="0.3">
      <c r="A76" s="2" t="s">
        <v>88</v>
      </c>
    </row>
    <row r="77" spans="1:1" x14ac:dyDescent="0.3">
      <c r="A77" s="2" t="s">
        <v>89</v>
      </c>
    </row>
    <row r="78" spans="1:1" x14ac:dyDescent="0.3">
      <c r="A78" s="2" t="s">
        <v>90</v>
      </c>
    </row>
    <row r="79" spans="1:1" x14ac:dyDescent="0.3">
      <c r="A79" s="2" t="s">
        <v>91</v>
      </c>
    </row>
    <row r="80" spans="1:1" x14ac:dyDescent="0.3">
      <c r="A80" s="2" t="s">
        <v>92</v>
      </c>
    </row>
    <row r="81" spans="1:1" x14ac:dyDescent="0.3">
      <c r="A81" s="2" t="s">
        <v>93</v>
      </c>
    </row>
    <row r="82" spans="1:1" x14ac:dyDescent="0.3">
      <c r="A82" s="2" t="s">
        <v>94</v>
      </c>
    </row>
    <row r="83" spans="1:1" x14ac:dyDescent="0.3">
      <c r="A83" s="2" t="s">
        <v>95</v>
      </c>
    </row>
    <row r="84" spans="1:1" x14ac:dyDescent="0.3">
      <c r="A84" s="2" t="s">
        <v>96</v>
      </c>
    </row>
    <row r="85" spans="1:1" x14ac:dyDescent="0.3">
      <c r="A85" s="2" t="s">
        <v>97</v>
      </c>
    </row>
    <row r="86" spans="1:1" x14ac:dyDescent="0.3">
      <c r="A86" s="2" t="s">
        <v>98</v>
      </c>
    </row>
    <row r="87" spans="1:1" x14ac:dyDescent="0.3">
      <c r="A87" s="2" t="s">
        <v>99</v>
      </c>
    </row>
    <row r="88" spans="1:1" x14ac:dyDescent="0.3">
      <c r="A88" s="2" t="s">
        <v>100</v>
      </c>
    </row>
    <row r="89" spans="1:1" x14ac:dyDescent="0.3">
      <c r="A89" s="2" t="s">
        <v>101</v>
      </c>
    </row>
    <row r="90" spans="1:1" x14ac:dyDescent="0.3">
      <c r="A90" s="2" t="s">
        <v>102</v>
      </c>
    </row>
    <row r="91" spans="1:1" x14ac:dyDescent="0.3">
      <c r="A91" s="2" t="s">
        <v>103</v>
      </c>
    </row>
    <row r="92" spans="1:1" x14ac:dyDescent="0.3">
      <c r="A92" s="2" t="s">
        <v>104</v>
      </c>
    </row>
    <row r="93" spans="1:1" x14ac:dyDescent="0.3">
      <c r="A93" s="2" t="s">
        <v>105</v>
      </c>
    </row>
    <row r="94" spans="1:1" x14ac:dyDescent="0.3">
      <c r="A94" s="2" t="s">
        <v>106</v>
      </c>
    </row>
    <row r="95" spans="1:1" x14ac:dyDescent="0.3">
      <c r="A95" s="2" t="s">
        <v>107</v>
      </c>
    </row>
    <row r="96" spans="1:1" x14ac:dyDescent="0.3">
      <c r="A96" s="2" t="s">
        <v>108</v>
      </c>
    </row>
    <row r="97" spans="1:1" x14ac:dyDescent="0.3">
      <c r="A97" s="2" t="s">
        <v>109</v>
      </c>
    </row>
    <row r="98" spans="1:1" x14ac:dyDescent="0.3">
      <c r="A98" s="2" t="s">
        <v>110</v>
      </c>
    </row>
    <row r="99" spans="1:1" x14ac:dyDescent="0.3">
      <c r="A99" s="2" t="s">
        <v>111</v>
      </c>
    </row>
    <row r="100" spans="1:1" x14ac:dyDescent="0.3">
      <c r="A100" s="2" t="s">
        <v>112</v>
      </c>
    </row>
    <row r="101" spans="1:1" x14ac:dyDescent="0.3">
      <c r="A101" s="2" t="s">
        <v>113</v>
      </c>
    </row>
    <row r="102" spans="1:1" x14ac:dyDescent="0.3">
      <c r="A102" s="2" t="s">
        <v>114</v>
      </c>
    </row>
    <row r="103" spans="1:1" x14ac:dyDescent="0.3">
      <c r="A103" s="2" t="s">
        <v>115</v>
      </c>
    </row>
    <row r="104" spans="1:1" x14ac:dyDescent="0.3">
      <c r="A104" s="2" t="s">
        <v>116</v>
      </c>
    </row>
    <row r="105" spans="1:1" x14ac:dyDescent="0.3">
      <c r="A105" s="2" t="s">
        <v>117</v>
      </c>
    </row>
    <row r="106" spans="1:1" x14ac:dyDescent="0.3">
      <c r="A106" s="2" t="s">
        <v>118</v>
      </c>
    </row>
    <row r="107" spans="1:1" x14ac:dyDescent="0.3">
      <c r="A107" s="2" t="s">
        <v>119</v>
      </c>
    </row>
    <row r="108" spans="1:1" x14ac:dyDescent="0.3">
      <c r="A108" s="2" t="s">
        <v>120</v>
      </c>
    </row>
    <row r="109" spans="1:1" x14ac:dyDescent="0.3">
      <c r="A109" s="2" t="s">
        <v>121</v>
      </c>
    </row>
    <row r="110" spans="1:1" x14ac:dyDescent="0.3">
      <c r="A110" s="2" t="s">
        <v>122</v>
      </c>
    </row>
    <row r="111" spans="1:1" x14ac:dyDescent="0.3">
      <c r="A111" s="2" t="s">
        <v>123</v>
      </c>
    </row>
    <row r="112" spans="1:1" x14ac:dyDescent="0.3">
      <c r="A112" s="2" t="s">
        <v>124</v>
      </c>
    </row>
    <row r="113" spans="1:1" x14ac:dyDescent="0.3">
      <c r="A113" s="2" t="s">
        <v>125</v>
      </c>
    </row>
    <row r="114" spans="1:1" x14ac:dyDescent="0.3">
      <c r="A114" s="2" t="s">
        <v>126</v>
      </c>
    </row>
    <row r="115" spans="1:1" x14ac:dyDescent="0.3">
      <c r="A115" s="2" t="s">
        <v>127</v>
      </c>
    </row>
    <row r="116" spans="1:1" x14ac:dyDescent="0.3">
      <c r="A116" s="2" t="s">
        <v>128</v>
      </c>
    </row>
    <row r="117" spans="1:1" x14ac:dyDescent="0.3">
      <c r="A117" s="2" t="s">
        <v>129</v>
      </c>
    </row>
    <row r="118" spans="1:1" x14ac:dyDescent="0.3">
      <c r="A118" s="2" t="s">
        <v>130</v>
      </c>
    </row>
    <row r="119" spans="1:1" x14ac:dyDescent="0.3">
      <c r="A119" s="2" t="s">
        <v>131</v>
      </c>
    </row>
    <row r="120" spans="1:1" x14ac:dyDescent="0.3">
      <c r="A120" s="2" t="s">
        <v>132</v>
      </c>
    </row>
    <row r="121" spans="1:1" x14ac:dyDescent="0.3">
      <c r="A121" s="2" t="s">
        <v>133</v>
      </c>
    </row>
    <row r="122" spans="1:1" x14ac:dyDescent="0.3">
      <c r="A122" s="2" t="s">
        <v>134</v>
      </c>
    </row>
    <row r="123" spans="1:1" x14ac:dyDescent="0.3">
      <c r="A123" s="2" t="s">
        <v>135</v>
      </c>
    </row>
    <row r="124" spans="1:1" x14ac:dyDescent="0.3">
      <c r="A124" s="2" t="s">
        <v>136</v>
      </c>
    </row>
    <row r="125" spans="1:1" x14ac:dyDescent="0.3">
      <c r="A125" s="2" t="s">
        <v>137</v>
      </c>
    </row>
    <row r="126" spans="1:1" x14ac:dyDescent="0.3">
      <c r="A126" s="2" t="s">
        <v>138</v>
      </c>
    </row>
    <row r="127" spans="1:1" x14ac:dyDescent="0.3">
      <c r="A127" s="2" t="s">
        <v>139</v>
      </c>
    </row>
    <row r="128" spans="1:1" x14ac:dyDescent="0.3">
      <c r="A128" s="2" t="s">
        <v>140</v>
      </c>
    </row>
    <row r="129" spans="1:1" x14ac:dyDescent="0.3">
      <c r="A129" s="2" t="s">
        <v>141</v>
      </c>
    </row>
    <row r="130" spans="1:1" x14ac:dyDescent="0.3">
      <c r="A130" s="2" t="s">
        <v>142</v>
      </c>
    </row>
    <row r="131" spans="1:1" x14ac:dyDescent="0.3">
      <c r="A131" s="2" t="s">
        <v>143</v>
      </c>
    </row>
    <row r="132" spans="1:1" x14ac:dyDescent="0.3">
      <c r="A132" s="2" t="s">
        <v>144</v>
      </c>
    </row>
    <row r="133" spans="1:1" x14ac:dyDescent="0.3">
      <c r="A133" s="2" t="s">
        <v>145</v>
      </c>
    </row>
    <row r="134" spans="1:1" x14ac:dyDescent="0.3">
      <c r="A134" s="2" t="s">
        <v>146</v>
      </c>
    </row>
    <row r="135" spans="1:1" x14ac:dyDescent="0.3">
      <c r="A135" s="2" t="s">
        <v>147</v>
      </c>
    </row>
    <row r="136" spans="1:1" x14ac:dyDescent="0.3">
      <c r="A136" s="2" t="s">
        <v>148</v>
      </c>
    </row>
    <row r="137" spans="1:1" x14ac:dyDescent="0.3">
      <c r="A137" s="2" t="s">
        <v>149</v>
      </c>
    </row>
    <row r="138" spans="1:1" x14ac:dyDescent="0.3">
      <c r="A138" s="2" t="s">
        <v>150</v>
      </c>
    </row>
    <row r="139" spans="1:1" x14ac:dyDescent="0.3">
      <c r="A139" s="2" t="s">
        <v>151</v>
      </c>
    </row>
    <row r="140" spans="1:1" x14ac:dyDescent="0.3">
      <c r="A140" s="2" t="s">
        <v>152</v>
      </c>
    </row>
    <row r="141" spans="1:1" x14ac:dyDescent="0.3">
      <c r="A141" s="2" t="s">
        <v>153</v>
      </c>
    </row>
    <row r="142" spans="1:1" x14ac:dyDescent="0.3">
      <c r="A142" s="2" t="s">
        <v>154</v>
      </c>
    </row>
    <row r="143" spans="1:1" x14ac:dyDescent="0.3">
      <c r="A143" s="2" t="s">
        <v>155</v>
      </c>
    </row>
    <row r="144" spans="1:1" x14ac:dyDescent="0.3">
      <c r="A144" s="2" t="s">
        <v>156</v>
      </c>
    </row>
    <row r="145" spans="1:1" x14ac:dyDescent="0.3">
      <c r="A145" s="2" t="s">
        <v>157</v>
      </c>
    </row>
    <row r="146" spans="1:1" x14ac:dyDescent="0.3">
      <c r="A146" s="2" t="s">
        <v>158</v>
      </c>
    </row>
    <row r="147" spans="1:1" x14ac:dyDescent="0.3">
      <c r="A147" s="2" t="s">
        <v>159</v>
      </c>
    </row>
    <row r="148" spans="1:1" x14ac:dyDescent="0.3">
      <c r="A148" s="2" t="s">
        <v>160</v>
      </c>
    </row>
    <row r="149" spans="1:1" x14ac:dyDescent="0.3">
      <c r="A149" s="2" t="s">
        <v>161</v>
      </c>
    </row>
    <row r="150" spans="1:1" x14ac:dyDescent="0.3">
      <c r="A150" s="2" t="s">
        <v>162</v>
      </c>
    </row>
    <row r="151" spans="1:1" x14ac:dyDescent="0.3">
      <c r="A151" s="2" t="s">
        <v>163</v>
      </c>
    </row>
    <row r="152" spans="1:1" x14ac:dyDescent="0.3">
      <c r="A152" s="2" t="s">
        <v>164</v>
      </c>
    </row>
    <row r="153" spans="1:1" x14ac:dyDescent="0.3">
      <c r="A153" s="2" t="s">
        <v>165</v>
      </c>
    </row>
    <row r="154" spans="1:1" x14ac:dyDescent="0.3">
      <c r="A154" s="2" t="s">
        <v>166</v>
      </c>
    </row>
    <row r="155" spans="1:1" x14ac:dyDescent="0.3">
      <c r="A155" s="2" t="s">
        <v>167</v>
      </c>
    </row>
    <row r="156" spans="1:1" x14ac:dyDescent="0.3">
      <c r="A156" s="2" t="s">
        <v>168</v>
      </c>
    </row>
    <row r="157" spans="1:1" x14ac:dyDescent="0.3">
      <c r="A157" s="2" t="s">
        <v>169</v>
      </c>
    </row>
    <row r="158" spans="1:1" x14ac:dyDescent="0.3">
      <c r="A158" s="2" t="s">
        <v>170</v>
      </c>
    </row>
    <row r="159" spans="1:1" x14ac:dyDescent="0.3">
      <c r="A159" s="2" t="s">
        <v>171</v>
      </c>
    </row>
    <row r="160" spans="1:1" x14ac:dyDescent="0.3">
      <c r="A160" s="2" t="s">
        <v>172</v>
      </c>
    </row>
    <row r="161" spans="1:1" x14ac:dyDescent="0.3">
      <c r="A161" s="2" t="s">
        <v>173</v>
      </c>
    </row>
    <row r="162" spans="1:1" x14ac:dyDescent="0.3">
      <c r="A162" s="2" t="s">
        <v>174</v>
      </c>
    </row>
    <row r="163" spans="1:1" x14ac:dyDescent="0.3">
      <c r="A163" s="2" t="s">
        <v>175</v>
      </c>
    </row>
    <row r="164" spans="1:1" x14ac:dyDescent="0.3">
      <c r="A164" s="2" t="s">
        <v>176</v>
      </c>
    </row>
    <row r="165" spans="1:1" x14ac:dyDescent="0.3">
      <c r="A165" s="2" t="s">
        <v>177</v>
      </c>
    </row>
    <row r="166" spans="1:1" x14ac:dyDescent="0.3">
      <c r="A166" s="2" t="s">
        <v>178</v>
      </c>
    </row>
    <row r="167" spans="1:1" x14ac:dyDescent="0.3">
      <c r="A167" s="2" t="s">
        <v>179</v>
      </c>
    </row>
    <row r="168" spans="1:1" x14ac:dyDescent="0.3">
      <c r="A168" s="2" t="s">
        <v>180</v>
      </c>
    </row>
    <row r="169" spans="1:1" x14ac:dyDescent="0.3">
      <c r="A169" s="2" t="s">
        <v>181</v>
      </c>
    </row>
    <row r="170" spans="1:1" x14ac:dyDescent="0.3">
      <c r="A170" s="2" t="s">
        <v>182</v>
      </c>
    </row>
    <row r="171" spans="1:1" x14ac:dyDescent="0.3">
      <c r="A171" s="2" t="s">
        <v>183</v>
      </c>
    </row>
    <row r="172" spans="1:1" x14ac:dyDescent="0.3">
      <c r="A172" s="2" t="s">
        <v>184</v>
      </c>
    </row>
    <row r="173" spans="1:1" x14ac:dyDescent="0.3">
      <c r="A173" s="2" t="s">
        <v>185</v>
      </c>
    </row>
    <row r="174" spans="1:1" x14ac:dyDescent="0.3">
      <c r="A174" s="2" t="s">
        <v>186</v>
      </c>
    </row>
    <row r="175" spans="1:1" x14ac:dyDescent="0.3">
      <c r="A175" s="2" t="s">
        <v>187</v>
      </c>
    </row>
    <row r="176" spans="1:1" x14ac:dyDescent="0.3">
      <c r="A176" s="2" t="s">
        <v>188</v>
      </c>
    </row>
    <row r="177" spans="1:1" x14ac:dyDescent="0.3">
      <c r="A177" s="2" t="s">
        <v>189</v>
      </c>
    </row>
    <row r="178" spans="1:1" x14ac:dyDescent="0.3">
      <c r="A178" s="2" t="s">
        <v>190</v>
      </c>
    </row>
    <row r="179" spans="1:1" x14ac:dyDescent="0.3">
      <c r="A179" s="2" t="s">
        <v>191</v>
      </c>
    </row>
    <row r="180" spans="1:1" x14ac:dyDescent="0.3">
      <c r="A180" s="2" t="s">
        <v>192</v>
      </c>
    </row>
    <row r="181" spans="1:1" x14ac:dyDescent="0.3">
      <c r="A181" s="2" t="s">
        <v>193</v>
      </c>
    </row>
    <row r="182" spans="1:1" x14ac:dyDescent="0.3">
      <c r="A182" s="2" t="s">
        <v>194</v>
      </c>
    </row>
    <row r="183" spans="1:1" x14ac:dyDescent="0.3">
      <c r="A183" s="2" t="s">
        <v>195</v>
      </c>
    </row>
    <row r="184" spans="1:1" x14ac:dyDescent="0.3">
      <c r="A184" s="2" t="s">
        <v>196</v>
      </c>
    </row>
    <row r="185" spans="1:1" x14ac:dyDescent="0.3">
      <c r="A185" s="2" t="s">
        <v>197</v>
      </c>
    </row>
    <row r="186" spans="1:1" x14ac:dyDescent="0.3">
      <c r="A186" s="2" t="s">
        <v>198</v>
      </c>
    </row>
    <row r="187" spans="1:1" x14ac:dyDescent="0.3">
      <c r="A187" s="2" t="s">
        <v>199</v>
      </c>
    </row>
    <row r="188" spans="1:1" x14ac:dyDescent="0.3">
      <c r="A188" s="2" t="s">
        <v>200</v>
      </c>
    </row>
    <row r="189" spans="1:1" x14ac:dyDescent="0.3">
      <c r="A189" s="2" t="s">
        <v>201</v>
      </c>
    </row>
    <row r="190" spans="1:1" x14ac:dyDescent="0.3">
      <c r="A190" s="2" t="s">
        <v>202</v>
      </c>
    </row>
    <row r="191" spans="1:1" x14ac:dyDescent="0.3">
      <c r="A191" s="2" t="s">
        <v>203</v>
      </c>
    </row>
    <row r="192" spans="1:1" x14ac:dyDescent="0.3">
      <c r="A192" s="2" t="s">
        <v>204</v>
      </c>
    </row>
    <row r="193" spans="1:1" x14ac:dyDescent="0.3">
      <c r="A193" s="2" t="s">
        <v>205</v>
      </c>
    </row>
    <row r="194" spans="1:1" x14ac:dyDescent="0.3">
      <c r="A194" s="2" t="s">
        <v>206</v>
      </c>
    </row>
    <row r="195" spans="1:1" x14ac:dyDescent="0.3">
      <c r="A195" s="2" t="s">
        <v>207</v>
      </c>
    </row>
    <row r="196" spans="1:1" x14ac:dyDescent="0.3">
      <c r="A196" s="2" t="s">
        <v>208</v>
      </c>
    </row>
    <row r="197" spans="1:1" x14ac:dyDescent="0.3">
      <c r="A197" s="2" t="s">
        <v>211</v>
      </c>
    </row>
    <row r="198" spans="1:1" x14ac:dyDescent="0.3">
      <c r="A198" s="2" t="s">
        <v>212</v>
      </c>
    </row>
    <row r="199" spans="1:1" x14ac:dyDescent="0.3">
      <c r="A199" s="2" t="s">
        <v>213</v>
      </c>
    </row>
    <row r="200" spans="1:1" x14ac:dyDescent="0.3">
      <c r="A200" s="2" t="s">
        <v>214</v>
      </c>
    </row>
    <row r="201" spans="1:1" x14ac:dyDescent="0.3">
      <c r="A201" s="2" t="s">
        <v>215</v>
      </c>
    </row>
    <row r="202" spans="1:1" x14ac:dyDescent="0.3">
      <c r="A202" s="2" t="s">
        <v>216</v>
      </c>
    </row>
    <row r="203" spans="1:1" x14ac:dyDescent="0.3">
      <c r="A203" s="2" t="s">
        <v>217</v>
      </c>
    </row>
    <row r="204" spans="1:1" x14ac:dyDescent="0.3">
      <c r="A204" s="2" t="s">
        <v>218</v>
      </c>
    </row>
    <row r="205" spans="1:1" x14ac:dyDescent="0.3">
      <c r="A205" s="2" t="s">
        <v>219</v>
      </c>
    </row>
    <row r="206" spans="1:1" x14ac:dyDescent="0.3">
      <c r="A206" s="2" t="s">
        <v>220</v>
      </c>
    </row>
    <row r="207" spans="1:1" x14ac:dyDescent="0.3">
      <c r="A207" s="2" t="s">
        <v>221</v>
      </c>
    </row>
    <row r="208" spans="1:1" x14ac:dyDescent="0.3">
      <c r="A208" s="2" t="s">
        <v>222</v>
      </c>
    </row>
    <row r="209" spans="1:1" x14ac:dyDescent="0.3">
      <c r="A209" s="2" t="s">
        <v>223</v>
      </c>
    </row>
    <row r="210" spans="1:1" x14ac:dyDescent="0.3">
      <c r="A210" s="2" t="s">
        <v>224</v>
      </c>
    </row>
    <row r="211" spans="1:1" x14ac:dyDescent="0.3">
      <c r="A211" s="2" t="s">
        <v>225</v>
      </c>
    </row>
    <row r="212" spans="1:1" x14ac:dyDescent="0.3">
      <c r="A212" s="2" t="s">
        <v>226</v>
      </c>
    </row>
    <row r="213" spans="1:1" x14ac:dyDescent="0.3">
      <c r="A213" s="2" t="s">
        <v>227</v>
      </c>
    </row>
    <row r="214" spans="1:1" x14ac:dyDescent="0.3">
      <c r="A214" s="2" t="s">
        <v>228</v>
      </c>
    </row>
    <row r="215" spans="1:1" x14ac:dyDescent="0.3">
      <c r="A215" s="2" t="s">
        <v>229</v>
      </c>
    </row>
    <row r="216" spans="1:1" x14ac:dyDescent="0.3">
      <c r="A216" s="2" t="s">
        <v>230</v>
      </c>
    </row>
    <row r="217" spans="1:1" x14ac:dyDescent="0.3">
      <c r="A217" s="2" t="s">
        <v>231</v>
      </c>
    </row>
    <row r="218" spans="1:1" x14ac:dyDescent="0.3">
      <c r="A218" s="2" t="s">
        <v>233</v>
      </c>
    </row>
    <row r="219" spans="1:1" x14ac:dyDescent="0.3">
      <c r="A219" s="2" t="s">
        <v>234</v>
      </c>
    </row>
    <row r="220" spans="1:1" x14ac:dyDescent="0.3">
      <c r="A220" s="2" t="s">
        <v>237</v>
      </c>
    </row>
    <row r="221" spans="1:1" x14ac:dyDescent="0.3">
      <c r="A221" s="2" t="s">
        <v>232</v>
      </c>
    </row>
    <row r="222" spans="1:1" x14ac:dyDescent="0.3">
      <c r="A222" s="2" t="s">
        <v>235</v>
      </c>
    </row>
    <row r="223" spans="1:1" x14ac:dyDescent="0.3">
      <c r="A223" s="2" t="s">
        <v>236</v>
      </c>
    </row>
    <row r="224" spans="1:1" x14ac:dyDescent="0.3">
      <c r="A224" s="2" t="s">
        <v>238</v>
      </c>
    </row>
    <row r="225" spans="1:1" x14ac:dyDescent="0.3">
      <c r="A225" s="2" t="s">
        <v>209</v>
      </c>
    </row>
    <row r="226" spans="1:1" x14ac:dyDescent="0.3">
      <c r="A226" s="2" t="s">
        <v>210</v>
      </c>
    </row>
  </sheetData>
  <sheetProtection algorithmName="SHA-512" hashValue="6V0mT+GTzmbyDxBPeXMJq4lxXqlAUTzcwZGzIaJ5N1hl16tbdDciaT0jKYNP+bIfeuEkiQj5FltVgOkAdlRBPQ==" saltValue="CHRua5Ym14g7j/brjjTgEQ=="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Regneark</vt:lpstr>
      </vt:variant>
      <vt:variant>
        <vt:i4>11</vt:i4>
      </vt:variant>
    </vt:vector>
  </HeadingPairs>
  <TitlesOfParts>
    <vt:vector size="11" baseType="lpstr">
      <vt:lpstr>GUIDE (READ ME)</vt:lpstr>
      <vt:lpstr>Basic information</vt:lpstr>
      <vt:lpstr>Supply Chain Overview</vt:lpstr>
      <vt:lpstr>QS (Standard or High risk)</vt:lpstr>
      <vt:lpstr>QS (Low risk)</vt:lpstr>
      <vt:lpstr>Data (HS)</vt:lpstr>
      <vt:lpstr>Data (L)</vt:lpstr>
      <vt:lpstr>Vendor signature</vt:lpstr>
      <vt:lpstr>(Example) Supply Chain Overview</vt:lpstr>
      <vt:lpstr>Risk Assessment</vt:lpstr>
      <vt:lpstr>Country list</vt:lpstr>
    </vt:vector>
  </TitlesOfParts>
  <Company>Salling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Christina Viborg</dc:creator>
  <cp:lastModifiedBy>Christina Viborg</cp:lastModifiedBy>
  <dcterms:created xsi:type="dcterms:W3CDTF">2023-07-20T09:17:37Z</dcterms:created>
  <dcterms:modified xsi:type="dcterms:W3CDTF">2025-10-15T09:43:55Z</dcterms:modified>
</cp:coreProperties>
</file>